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总表" sheetId="6" r:id="rId1"/>
    <sheet name=" 基层医疗卫生机构" sheetId="5" r:id="rId2"/>
    <sheet name="村卫生站" sheetId="3" r:id="rId3"/>
  </sheets>
  <definedNames>
    <definedName name="_xlnm.Print_Area" localSheetId="1">' 基层医疗卫生机构'!$A$1:$I$11</definedName>
    <definedName name="_xlnm.Print_Area" localSheetId="2">村卫生站!$A$1:$D$11</definedName>
    <definedName name="_xlnm.Print_Titles" localSheetId="1">' 基层医疗卫生机构'!$4:$6</definedName>
    <definedName name="_xlnm.Print_Titles" localSheetId="2">村卫生站!$4:$4</definedName>
    <definedName name="_xlnm.Print_Area" localSheetId="0">总表!$A$1:$D$9</definedName>
    <definedName name="_xlnm.Print_Titles" localSheetId="0">总表!$4:$5</definedName>
    <definedName name="_xlnm._FilterDatabase" localSheetId="2" hidden="1">村卫生站!$A$4:$B$4</definedName>
  </definedNames>
  <calcPr calcId="144525" concurrentCalc="0"/>
</workbook>
</file>

<file path=xl/sharedStrings.xml><?xml version="1.0" encoding="utf-8"?>
<sst xmlns="http://schemas.openxmlformats.org/spreadsheetml/2006/main" count="55" uniqueCount="39">
  <si>
    <t>附件1</t>
  </si>
  <si>
    <t>2025年第二批中央财政基本药物制度补助资金安排情况表</t>
  </si>
  <si>
    <t>金额单位：万元</t>
  </si>
  <si>
    <t>地区</t>
  </si>
  <si>
    <t>补助资金合计</t>
  </si>
  <si>
    <t>其中：</t>
  </si>
  <si>
    <t>基层医疗卫生机构
补助</t>
  </si>
  <si>
    <t>村卫生站补助</t>
  </si>
  <si>
    <t>云浮市</t>
  </si>
  <si>
    <t>云城区</t>
  </si>
  <si>
    <t>云安区</t>
  </si>
  <si>
    <t>备注：1.基层医疗卫生机构实施基本药物制度补助根据2023年末常住人口数、基层医疗卫生机构数和财力系数综合计算分配，详见附件1-1。
      2.村卫生站实施基本药物制度补助根据2023年末农村人口数分配，详见附件1-2。</t>
  </si>
  <si>
    <t>附件1—1</t>
  </si>
  <si>
    <t>2025年中央财政基层医疗卫生机构实施基本药物制度补助资金测算明细表</t>
  </si>
  <si>
    <t>人口系数</t>
  </si>
  <si>
    <t>卫生现状</t>
  </si>
  <si>
    <t>财力系数</t>
  </si>
  <si>
    <t>分配系数＝人口系数
×50%＋卫生现状×30%＋财力系数×20%</t>
  </si>
  <si>
    <t>本次下达补助资金</t>
  </si>
  <si>
    <t>2023年末常住人口(万人）</t>
  </si>
  <si>
    <t>系数</t>
  </si>
  <si>
    <t>2023年末社区卫生服务中心、卫生院</t>
  </si>
  <si>
    <t>2023年人均可支配财力</t>
  </si>
  <si>
    <t>栏次</t>
  </si>
  <si>
    <t>1栏</t>
  </si>
  <si>
    <t>2栏=1栏/∑1栏</t>
  </si>
  <si>
    <t>3栏</t>
  </si>
  <si>
    <t>4栏=3栏/∑3栏</t>
  </si>
  <si>
    <t>5栏</t>
  </si>
  <si>
    <t>6栏=（1－5栏/∑5栏)</t>
  </si>
  <si>
    <t>7栏=(2栏×50%＋4栏×30%＋6栏×20%)</t>
  </si>
  <si>
    <t>8栏=7.9×7栏</t>
  </si>
  <si>
    <t>备注：1.1栏2023年末常住人口数来源于市统计局。
      2.3栏2023年末社区卫生服务中心、卫生院机构数来源于财务年报平台数据。</t>
  </si>
  <si>
    <t>附件1—2</t>
  </si>
  <si>
    <t>2025年中央财政村卫生站实施基本药物制度补助资金测算明细表</t>
  </si>
  <si>
    <t>2023年末农村人口数 （万人）</t>
  </si>
  <si>
    <t>分配系数</t>
  </si>
  <si>
    <t>3栏=2.95×2栏</t>
  </si>
  <si>
    <t>备注：1.2023年末农村人口数来源于市统计局。
     2.根据各区域村卫生站服务人口数（即农村人口数）按标准分配补助，要求各县（市、区）严格按村卫站实施基本药物制度工作要求推进和落实村卫生站基本药物制度，对已实施基本药物制度的村卫生站医生给予补助。</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</si>
</sst>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00_ "/>
    <numFmt numFmtId="177" formatCode="0_ "/>
    <numFmt numFmtId="178" formatCode="0.00_ "/>
    <numFmt numFmtId="179" formatCode="0.0000_);[Red]\(0.0000\)"/>
    <numFmt numFmtId="180" formatCode="0_);[Red]\(0\)"/>
  </numFmts>
  <fonts count="43">
    <font>
      <sz val="12"/>
      <name val="宋体"/>
      <charset val="134"/>
    </font>
    <font>
      <sz val="12"/>
      <name val="Times New Roman"/>
      <charset val="134"/>
    </font>
    <font>
      <sz val="11"/>
      <name val="宋体"/>
      <charset val="0"/>
      <scheme val="minor"/>
    </font>
    <font>
      <sz val="12"/>
      <name val="黑体"/>
      <charset val="0"/>
    </font>
    <font>
      <sz val="12"/>
      <name val="宋体"/>
      <charset val="0"/>
      <scheme val="minor"/>
    </font>
    <font>
      <b/>
      <sz val="12"/>
      <name val="宋体"/>
      <charset val="0"/>
      <scheme val="minor"/>
    </font>
    <font>
      <sz val="10"/>
      <name val="宋体"/>
      <charset val="0"/>
      <scheme val="minor"/>
    </font>
    <font>
      <sz val="12"/>
      <name val="Times New Roman"/>
      <charset val="0"/>
    </font>
    <font>
      <sz val="12"/>
      <name val="宋体"/>
      <charset val="134"/>
      <scheme val="minor"/>
    </font>
    <font>
      <sz val="18"/>
      <name val="方正小标宋简体"/>
      <charset val="134"/>
    </font>
    <font>
      <sz val="11"/>
      <name val="宋体"/>
      <charset val="134"/>
      <scheme val="minor"/>
    </font>
    <font>
      <sz val="12"/>
      <name val="黑体"/>
      <charset val="134"/>
    </font>
    <font>
      <b/>
      <sz val="12"/>
      <name val="宋体"/>
      <charset val="134"/>
      <scheme val="minor"/>
    </font>
    <font>
      <b/>
      <sz val="11"/>
      <name val="宋体"/>
      <charset val="0"/>
      <scheme val="minor"/>
    </font>
    <font>
      <sz val="9"/>
      <name val="Times New Roman"/>
      <charset val="0"/>
    </font>
    <font>
      <sz val="10"/>
      <name val="Times New Roman"/>
      <charset val="134"/>
    </font>
    <font>
      <sz val="9"/>
      <name val="Times New Roman"/>
      <charset val="134"/>
    </font>
    <font>
      <sz val="12"/>
      <color theme="1"/>
      <name val="黑体"/>
      <charset val="134"/>
    </font>
    <font>
      <sz val="11"/>
      <name val="Times New Roman"/>
      <charset val="0"/>
    </font>
    <font>
      <sz val="11"/>
      <name val="Times New Roman"/>
      <charset val="134"/>
    </font>
    <font>
      <sz val="12"/>
      <color rgb="FF000000"/>
      <name val="宋体"/>
      <charset val="134"/>
      <scheme val="minor"/>
    </font>
    <font>
      <sz val="11"/>
      <color indexed="8"/>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sz val="10"/>
      <color indexed="8"/>
      <name val="Arial"/>
      <charset val="0"/>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sz val="11"/>
      <color indexed="17"/>
      <name val="宋体"/>
      <charset val="134"/>
    </font>
    <font>
      <b/>
      <sz val="11"/>
      <color indexed="9"/>
      <name val="宋体"/>
      <charset val="134"/>
    </font>
    <font>
      <b/>
      <sz val="13"/>
      <color indexed="54"/>
      <name val="宋体"/>
      <charset val="134"/>
    </font>
    <font>
      <sz val="11"/>
      <color indexed="10"/>
      <name val="宋体"/>
      <charset val="134"/>
    </font>
    <font>
      <sz val="11"/>
      <color indexed="53"/>
      <name val="宋体"/>
      <charset val="134"/>
    </font>
    <font>
      <b/>
      <sz val="11"/>
      <color indexed="53"/>
      <name val="宋体"/>
      <charset val="134"/>
    </font>
    <font>
      <sz val="12"/>
      <name val="Arial"/>
      <charset val="0"/>
    </font>
    <font>
      <sz val="9"/>
      <name val="宋体"/>
      <charset val="134"/>
    </font>
  </fonts>
  <fills count="19">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54"/>
        <bgColor indexed="64"/>
      </patternFill>
    </fill>
    <fill>
      <patternFill patternType="solid">
        <fgColor indexed="51"/>
        <bgColor indexed="64"/>
      </patternFill>
    </fill>
    <fill>
      <patternFill patternType="solid">
        <fgColor indexed="48"/>
        <bgColor indexed="64"/>
      </patternFill>
    </fill>
    <fill>
      <patternFill patternType="solid">
        <fgColor indexed="53"/>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31"/>
        <bgColor indexed="64"/>
      </patternFill>
    </fill>
    <fill>
      <patternFill patternType="solid">
        <fgColor indexed="24"/>
        <bgColor indexed="64"/>
      </patternFill>
    </fill>
    <fill>
      <patternFill patternType="solid">
        <fgColor indexed="2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54">
    <xf numFmtId="0" fontId="0" fillId="0" borderId="0">
      <alignment vertical="center"/>
    </xf>
    <xf numFmtId="0" fontId="29" fillId="0" borderId="0"/>
    <xf numFmtId="42" fontId="0" fillId="0" borderId="0" applyFont="0" applyFill="0" applyBorder="0" applyAlignment="0" applyProtection="0">
      <alignment vertical="center"/>
    </xf>
    <xf numFmtId="0" fontId="21" fillId="8" borderId="0" applyNumberFormat="0" applyBorder="0" applyAlignment="0" applyProtection="0">
      <alignment vertical="center"/>
    </xf>
    <xf numFmtId="0" fontId="34" fillId="1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2" borderId="0" applyNumberFormat="0" applyBorder="0" applyAlignment="0" applyProtection="0">
      <alignment vertical="center"/>
    </xf>
    <xf numFmtId="0" fontId="25" fillId="3" borderId="0" applyNumberFormat="0" applyBorder="0" applyAlignment="0" applyProtection="0">
      <alignment vertical="center"/>
    </xf>
    <xf numFmtId="43" fontId="0" fillId="0" borderId="0" applyFont="0" applyFill="0" applyBorder="0" applyAlignment="0" applyProtection="0">
      <alignment vertical="center"/>
    </xf>
    <xf numFmtId="0" fontId="26" fillId="2"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9" borderId="4" applyNumberFormat="0" applyFont="0" applyAlignment="0" applyProtection="0">
      <alignment vertical="center"/>
    </xf>
    <xf numFmtId="0" fontId="26" fillId="13" borderId="0" applyNumberFormat="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3" applyNumberFormat="0" applyFill="0" applyAlignment="0" applyProtection="0">
      <alignment vertical="center"/>
    </xf>
    <xf numFmtId="0" fontId="21" fillId="0" borderId="0">
      <alignment vertical="center"/>
    </xf>
    <xf numFmtId="0" fontId="37" fillId="0" borderId="3" applyNumberFormat="0" applyFill="0" applyAlignment="0" applyProtection="0">
      <alignment vertical="center"/>
    </xf>
    <xf numFmtId="0" fontId="26" fillId="14" borderId="0" applyNumberFormat="0" applyBorder="0" applyAlignment="0" applyProtection="0">
      <alignment vertical="center"/>
    </xf>
    <xf numFmtId="0" fontId="23" fillId="0" borderId="6" applyNumberFormat="0" applyFill="0" applyAlignment="0" applyProtection="0">
      <alignment vertical="center"/>
    </xf>
    <xf numFmtId="0" fontId="26" fillId="13" borderId="0" applyNumberFormat="0" applyBorder="0" applyAlignment="0" applyProtection="0">
      <alignment vertical="center"/>
    </xf>
    <xf numFmtId="0" fontId="27" fillId="8" borderId="2" applyNumberFormat="0" applyAlignment="0" applyProtection="0">
      <alignment vertical="center"/>
    </xf>
    <xf numFmtId="0" fontId="40" fillId="8" borderId="7" applyNumberFormat="0" applyAlignment="0" applyProtection="0">
      <alignment vertical="center"/>
    </xf>
    <xf numFmtId="0" fontId="36" fillId="11" borderId="8" applyNumberFormat="0" applyAlignment="0" applyProtection="0">
      <alignment vertical="center"/>
    </xf>
    <xf numFmtId="0" fontId="21" fillId="15" borderId="0" applyNumberFormat="0" applyBorder="0" applyAlignment="0" applyProtection="0">
      <alignment vertical="center"/>
    </xf>
    <xf numFmtId="0" fontId="26" fillId="7" borderId="0" applyNumberFormat="0" applyBorder="0" applyAlignment="0" applyProtection="0">
      <alignment vertical="center"/>
    </xf>
    <xf numFmtId="0" fontId="39" fillId="0" borderId="9" applyNumberFormat="0" applyFill="0" applyAlignment="0" applyProtection="0">
      <alignment vertical="center"/>
    </xf>
    <xf numFmtId="0" fontId="30" fillId="0" borderId="5" applyNumberFormat="0" applyFill="0" applyAlignment="0" applyProtection="0">
      <alignment vertical="center"/>
    </xf>
    <xf numFmtId="0" fontId="35" fillId="15" borderId="0" applyNumberFormat="0" applyBorder="0" applyAlignment="0" applyProtection="0">
      <alignment vertical="center"/>
    </xf>
    <xf numFmtId="0" fontId="33" fillId="12" borderId="0" applyNumberFormat="0" applyBorder="0" applyAlignment="0" applyProtection="0">
      <alignment vertical="center"/>
    </xf>
    <xf numFmtId="0" fontId="21" fillId="16" borderId="0" applyNumberFormat="0" applyBorder="0" applyAlignment="0" applyProtection="0">
      <alignment vertical="center"/>
    </xf>
    <xf numFmtId="0" fontId="26" fillId="6" borderId="0" applyNumberFormat="0" applyBorder="0" applyAlignment="0" applyProtection="0">
      <alignment vertical="center"/>
    </xf>
    <xf numFmtId="0" fontId="21" fillId="18" borderId="0" applyNumberFormat="0" applyBorder="0" applyAlignment="0" applyProtection="0">
      <alignment vertical="center"/>
    </xf>
    <xf numFmtId="0" fontId="21" fillId="16" borderId="0" applyNumberFormat="0" applyBorder="0" applyAlignment="0" applyProtection="0">
      <alignment vertical="center"/>
    </xf>
    <xf numFmtId="0" fontId="21" fillId="0" borderId="0">
      <alignment vertical="center"/>
    </xf>
    <xf numFmtId="0" fontId="21" fillId="9" borderId="0" applyNumberFormat="0" applyBorder="0" applyAlignment="0" applyProtection="0">
      <alignment vertical="center"/>
    </xf>
    <xf numFmtId="0" fontId="41" fillId="0" borderId="0" applyNumberFormat="0" applyFill="0" applyBorder="0" applyAlignment="0" applyProtection="0">
      <alignment vertical="center"/>
    </xf>
    <xf numFmtId="0" fontId="21" fillId="13" borderId="0" applyNumberFormat="0" applyBorder="0" applyAlignment="0" applyProtection="0">
      <alignment vertical="center"/>
    </xf>
    <xf numFmtId="0" fontId="26" fillId="11" borderId="0" applyNumberFormat="0" applyBorder="0" applyAlignment="0" applyProtection="0">
      <alignment vertical="center"/>
    </xf>
    <xf numFmtId="0" fontId="26" fillId="5"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6" fillId="4" borderId="0" applyNumberFormat="0" applyBorder="0" applyAlignment="0" applyProtection="0">
      <alignment vertical="center"/>
    </xf>
    <xf numFmtId="0" fontId="21" fillId="16" borderId="0" applyNumberFormat="0" applyBorder="0" applyAlignment="0" applyProtection="0">
      <alignment vertical="center"/>
    </xf>
    <xf numFmtId="0" fontId="26" fillId="17" borderId="0" applyNumberFormat="0" applyBorder="0" applyAlignment="0" applyProtection="0">
      <alignment vertical="center"/>
    </xf>
    <xf numFmtId="0" fontId="26" fillId="10" borderId="0" applyNumberFormat="0" applyBorder="0" applyAlignment="0" applyProtection="0">
      <alignment vertical="center"/>
    </xf>
    <xf numFmtId="0" fontId="21" fillId="2" borderId="0" applyNumberFormat="0" applyBorder="0" applyAlignment="0" applyProtection="0">
      <alignment vertical="center"/>
    </xf>
    <xf numFmtId="0" fontId="26" fillId="2" borderId="0" applyNumberFormat="0" applyBorder="0" applyAlignment="0" applyProtection="0">
      <alignment vertical="center"/>
    </xf>
    <xf numFmtId="0" fontId="42" fillId="0" borderId="0"/>
  </cellStyleXfs>
  <cellXfs count="12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178" fontId="7" fillId="0" borderId="0" xfId="0" applyNumberFormat="1" applyFont="1" applyFill="1" applyBorder="1" applyAlignment="1">
      <alignment horizontal="center" vertical="center"/>
    </xf>
    <xf numFmtId="43" fontId="7" fillId="0" borderId="0" xfId="0" applyNumberFormat="1" applyFont="1" applyFill="1" applyBorder="1" applyAlignment="1">
      <alignment vertical="center" wrapText="1"/>
    </xf>
    <xf numFmtId="0" fontId="8" fillId="0" borderId="0" xfId="41" applyNumberFormat="1" applyFont="1" applyBorder="1" applyAlignment="1">
      <alignment horizontal="left" vertical="center"/>
    </xf>
    <xf numFmtId="178"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43" fontId="1" fillId="0" borderId="0" xfId="0" applyNumberFormat="1" applyFont="1" applyFill="1" applyBorder="1" applyAlignment="1">
      <alignment vertical="center" wrapText="1"/>
    </xf>
    <xf numFmtId="0" fontId="9" fillId="0" borderId="0" xfId="0" applyFont="1" applyFill="1" applyBorder="1" applyAlignment="1">
      <alignment horizontal="center" vertical="center" wrapText="1"/>
    </xf>
    <xf numFmtId="178" fontId="9"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78" fontId="2" fillId="0" borderId="0" xfId="0" applyNumberFormat="1" applyFont="1" applyFill="1" applyBorder="1" applyAlignment="1">
      <alignment horizontal="center" vertical="center" wrapText="1"/>
    </xf>
    <xf numFmtId="43" fontId="10" fillId="0" borderId="0" xfId="41" applyNumberFormat="1" applyFont="1" applyFill="1" applyBorder="1" applyAlignment="1">
      <alignment horizontal="center" vertical="center"/>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43"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8" fontId="12" fillId="0" borderId="1" xfId="9" applyNumberFormat="1" applyFont="1" applyFill="1" applyBorder="1" applyAlignment="1">
      <alignment horizontal="center" vertical="center"/>
    </xf>
    <xf numFmtId="177" fontId="12" fillId="0" borderId="1" xfId="9" applyNumberFormat="1" applyFont="1" applyFill="1" applyBorder="1" applyAlignment="1">
      <alignment horizontal="center" vertical="center"/>
    </xf>
    <xf numFmtId="0" fontId="8" fillId="0" borderId="1" xfId="0" applyFont="1" applyFill="1" applyBorder="1" applyAlignment="1">
      <alignment horizontal="center" vertical="center"/>
    </xf>
    <xf numFmtId="178" fontId="8" fillId="0" borderId="1" xfId="9" applyNumberFormat="1" applyFont="1" applyFill="1" applyBorder="1" applyAlignment="1">
      <alignment horizontal="center" vertical="center"/>
    </xf>
    <xf numFmtId="176" fontId="8" fillId="0" borderId="1" xfId="9" applyNumberFormat="1" applyFont="1" applyFill="1" applyBorder="1" applyAlignment="1">
      <alignment horizontal="center" vertical="center"/>
    </xf>
    <xf numFmtId="0" fontId="10" fillId="0" borderId="0" xfId="0" applyFont="1" applyFill="1" applyBorder="1" applyAlignment="1">
      <alignment horizontal="justify" vertical="center" wrapText="1"/>
    </xf>
    <xf numFmtId="0" fontId="1" fillId="0" borderId="0" xfId="0" applyFont="1">
      <alignment vertical="center"/>
    </xf>
    <xf numFmtId="0" fontId="2" fillId="0" borderId="0" xfId="41" applyNumberFormat="1" applyFont="1" applyFill="1" applyBorder="1" applyAlignment="1">
      <alignment vertical="center"/>
    </xf>
    <xf numFmtId="0" fontId="3" fillId="0" borderId="0" xfId="41" applyNumberFormat="1" applyFont="1" applyFill="1" applyBorder="1" applyAlignment="1">
      <alignment vertical="center"/>
    </xf>
    <xf numFmtId="0" fontId="13" fillId="0" borderId="0" xfId="41" applyNumberFormat="1" applyFont="1" applyFill="1" applyBorder="1" applyAlignment="1">
      <alignment vertical="center" wrapText="1"/>
    </xf>
    <xf numFmtId="0" fontId="5" fillId="0" borderId="0" xfId="41" applyNumberFormat="1" applyFont="1" applyFill="1" applyBorder="1" applyAlignment="1">
      <alignment vertical="center"/>
    </xf>
    <xf numFmtId="0" fontId="4" fillId="0" borderId="0" xfId="0" applyFont="1" applyFill="1" applyAlignment="1">
      <alignment vertical="center"/>
    </xf>
    <xf numFmtId="0" fontId="4" fillId="0" borderId="0" xfId="41" applyNumberFormat="1" applyFont="1" applyFill="1" applyBorder="1" applyAlignment="1">
      <alignment vertical="center"/>
    </xf>
    <xf numFmtId="0" fontId="14" fillId="0" borderId="0" xfId="41" applyNumberFormat="1" applyFont="1" applyFill="1" applyBorder="1" applyAlignment="1">
      <alignment horizontal="center" vertical="center"/>
    </xf>
    <xf numFmtId="176" fontId="14" fillId="0" borderId="0" xfId="41" applyNumberFormat="1" applyFont="1" applyFill="1" applyBorder="1" applyAlignment="1">
      <alignment horizontal="center" vertical="center"/>
    </xf>
    <xf numFmtId="179" fontId="14" fillId="0" borderId="0" xfId="41" applyNumberFormat="1" applyFont="1" applyFill="1" applyBorder="1" applyAlignment="1">
      <alignment horizontal="center" vertical="center"/>
    </xf>
    <xf numFmtId="43" fontId="14" fillId="0" borderId="0" xfId="41" applyNumberFormat="1" applyFont="1" applyFill="1" applyBorder="1" applyAlignment="1">
      <alignment horizontal="center" vertical="center"/>
    </xf>
    <xf numFmtId="0" fontId="14" fillId="0" borderId="0" xfId="41" applyNumberFormat="1" applyFont="1" applyFill="1" applyBorder="1" applyAlignment="1">
      <alignment vertical="center"/>
    </xf>
    <xf numFmtId="0" fontId="7" fillId="0" borderId="0" xfId="0" applyFont="1" applyFill="1" applyAlignment="1">
      <alignment vertical="center"/>
    </xf>
    <xf numFmtId="0" fontId="15" fillId="0" borderId="0" xfId="41" applyNumberFormat="1" applyFont="1" applyFill="1" applyBorder="1" applyAlignment="1">
      <alignment horizontal="center" vertical="center"/>
    </xf>
    <xf numFmtId="176" fontId="16" fillId="0" borderId="0" xfId="41" applyNumberFormat="1" applyFont="1" applyFill="1" applyBorder="1" applyAlignment="1">
      <alignment horizontal="center" vertical="center"/>
    </xf>
    <xf numFmtId="179" fontId="16" fillId="0" borderId="0" xfId="41" applyNumberFormat="1" applyFont="1" applyFill="1" applyBorder="1" applyAlignment="1">
      <alignment horizontal="center" vertical="center"/>
    </xf>
    <xf numFmtId="0" fontId="9" fillId="0" borderId="0" xfId="0" applyFont="1" applyFill="1" applyAlignment="1">
      <alignment horizontal="center" vertical="center" wrapText="1"/>
    </xf>
    <xf numFmtId="176" fontId="9" fillId="0" borderId="0" xfId="0" applyNumberFormat="1" applyFont="1" applyFill="1" applyAlignment="1">
      <alignment horizontal="center" vertical="center" wrapText="1"/>
    </xf>
    <xf numFmtId="0" fontId="2" fillId="0" borderId="0" xfId="41" applyNumberFormat="1" applyFont="1" applyFill="1" applyBorder="1" applyAlignment="1">
      <alignment horizontal="center" vertical="center"/>
    </xf>
    <xf numFmtId="176" fontId="2" fillId="0" borderId="0" xfId="41" applyNumberFormat="1" applyFont="1" applyFill="1" applyBorder="1" applyAlignment="1">
      <alignment horizontal="center" vertical="center"/>
    </xf>
    <xf numFmtId="179" fontId="2" fillId="0" borderId="0" xfId="41" applyNumberFormat="1" applyFont="1" applyFill="1" applyBorder="1" applyAlignment="1">
      <alignment horizontal="center" vertical="center"/>
    </xf>
    <xf numFmtId="43" fontId="10" fillId="0" borderId="0" xfId="41" applyNumberFormat="1" applyFont="1" applyFill="1" applyBorder="1" applyAlignment="1">
      <alignment horizontal="right" vertical="center"/>
    </xf>
    <xf numFmtId="0" fontId="11" fillId="0" borderId="1" xfId="41" applyNumberFormat="1" applyFont="1" applyFill="1" applyBorder="1" applyAlignment="1">
      <alignment horizontal="center" vertical="center" wrapText="1"/>
    </xf>
    <xf numFmtId="0" fontId="17" fillId="0" borderId="1" xfId="41" applyNumberFormat="1" applyFont="1" applyFill="1" applyBorder="1" applyAlignment="1">
      <alignment horizontal="center" vertical="center" wrapText="1"/>
    </xf>
    <xf numFmtId="176" fontId="17" fillId="0" borderId="1" xfId="41" applyNumberFormat="1" applyFont="1" applyFill="1" applyBorder="1" applyAlignment="1">
      <alignment horizontal="center" vertical="center" wrapText="1"/>
    </xf>
    <xf numFmtId="176" fontId="11" fillId="0" borderId="1" xfId="41" applyNumberFormat="1" applyFont="1" applyFill="1" applyBorder="1" applyAlignment="1">
      <alignment horizontal="center" vertical="center" wrapText="1"/>
    </xf>
    <xf numFmtId="179" fontId="17" fillId="0" borderId="1" xfId="41" applyNumberFormat="1" applyFont="1" applyFill="1" applyBorder="1" applyAlignment="1">
      <alignment horizontal="center" vertical="center" wrapText="1"/>
    </xf>
    <xf numFmtId="0" fontId="10" fillId="0" borderId="1" xfId="41" applyNumberFormat="1" applyFont="1" applyFill="1" applyBorder="1" applyAlignment="1">
      <alignment horizontal="center" vertical="center" wrapText="1"/>
    </xf>
    <xf numFmtId="176" fontId="10" fillId="0" borderId="1" xfId="41" applyNumberFormat="1" applyFont="1" applyFill="1" applyBorder="1" applyAlignment="1">
      <alignment horizontal="center" vertical="center" wrapText="1"/>
    </xf>
    <xf numFmtId="180" fontId="10" fillId="0" borderId="1" xfId="41" applyNumberFormat="1" applyFont="1" applyFill="1" applyBorder="1" applyAlignment="1">
      <alignment horizontal="center" vertical="center" wrapText="1"/>
    </xf>
    <xf numFmtId="0" fontId="12" fillId="0" borderId="1" xfId="41" applyFont="1" applyFill="1" applyBorder="1" applyAlignment="1">
      <alignment horizontal="center" vertical="center"/>
    </xf>
    <xf numFmtId="178" fontId="12" fillId="0" borderId="1" xfId="41" applyNumberFormat="1" applyFont="1" applyFill="1" applyBorder="1" applyAlignment="1">
      <alignment horizontal="center" vertical="center"/>
    </xf>
    <xf numFmtId="177" fontId="12" fillId="0" borderId="1" xfId="41" applyNumberFormat="1" applyFont="1" applyFill="1" applyBorder="1" applyAlignment="1">
      <alignment horizontal="center" vertical="center"/>
    </xf>
    <xf numFmtId="0" fontId="12" fillId="0" borderId="1" xfId="41" applyNumberFormat="1" applyFont="1" applyFill="1" applyBorder="1" applyAlignment="1">
      <alignment horizontal="center" vertical="center"/>
    </xf>
    <xf numFmtId="176" fontId="12" fillId="0" borderId="1" xfId="41" applyNumberFormat="1" applyFont="1" applyFill="1" applyBorder="1" applyAlignment="1">
      <alignment horizontal="center" vertical="center"/>
    </xf>
    <xf numFmtId="177" fontId="12" fillId="0" borderId="1" xfId="41" applyNumberFormat="1" applyFont="1" applyFill="1" applyBorder="1" applyAlignment="1">
      <alignment horizontal="center" vertical="center" wrapText="1"/>
    </xf>
    <xf numFmtId="0" fontId="8" fillId="0" borderId="1" xfId="41" applyFont="1" applyFill="1" applyBorder="1" applyAlignment="1">
      <alignment horizontal="center" vertical="center"/>
    </xf>
    <xf numFmtId="178" fontId="8" fillId="0" borderId="1" xfId="0" applyNumberFormat="1" applyFont="1" applyFill="1" applyBorder="1" applyAlignment="1">
      <alignment horizontal="center" vertical="center"/>
    </xf>
    <xf numFmtId="176" fontId="8" fillId="0" borderId="1" xfId="41" applyNumberFormat="1" applyFont="1" applyFill="1" applyBorder="1" applyAlignment="1">
      <alignment horizontal="center" vertical="center"/>
    </xf>
    <xf numFmtId="0" fontId="8" fillId="0" borderId="1" xfId="41"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8" fillId="0" borderId="1" xfId="41" applyNumberFormat="1" applyFont="1" applyFill="1" applyBorder="1" applyAlignment="1">
      <alignment horizontal="center" vertical="center" wrapText="1"/>
    </xf>
    <xf numFmtId="0" fontId="8" fillId="0" borderId="0" xfId="41" applyNumberFormat="1" applyFont="1" applyFill="1" applyBorder="1" applyAlignment="1">
      <alignment horizontal="justify" vertical="center" wrapText="1"/>
    </xf>
    <xf numFmtId="43" fontId="16" fillId="0" borderId="0" xfId="41" applyNumberFormat="1" applyFont="1" applyFill="1" applyBorder="1" applyAlignment="1">
      <alignment horizontal="center" vertical="center"/>
    </xf>
    <xf numFmtId="0" fontId="16" fillId="0" borderId="0" xfId="41" applyNumberFormat="1" applyFont="1" applyFill="1" applyBorder="1" applyAlignment="1">
      <alignment vertical="center"/>
    </xf>
    <xf numFmtId="43" fontId="11" fillId="0" borderId="1" xfId="41" applyNumberFormat="1" applyFont="1" applyFill="1" applyBorder="1" applyAlignment="1">
      <alignment horizontal="center" vertical="center" wrapText="1"/>
    </xf>
    <xf numFmtId="43" fontId="10" fillId="0" borderId="1" xfId="41" applyNumberFormat="1" applyFont="1" applyFill="1" applyBorder="1" applyAlignment="1">
      <alignment horizontal="center" vertical="center" wrapText="1"/>
    </xf>
    <xf numFmtId="0" fontId="13" fillId="0" borderId="0" xfId="41" applyNumberFormat="1" applyFont="1" applyFill="1" applyBorder="1" applyAlignment="1">
      <alignment vertical="center"/>
    </xf>
    <xf numFmtId="43" fontId="12" fillId="0" borderId="1" xfId="9" applyNumberFormat="1" applyFont="1" applyFill="1" applyBorder="1" applyAlignment="1">
      <alignment horizontal="center" vertical="center"/>
    </xf>
    <xf numFmtId="178" fontId="5" fillId="0" borderId="0" xfId="41" applyNumberFormat="1" applyFont="1" applyFill="1" applyBorder="1" applyAlignment="1">
      <alignment vertical="center" wrapText="1"/>
    </xf>
    <xf numFmtId="0" fontId="5" fillId="0" borderId="0" xfId="41" applyNumberFormat="1" applyFont="1" applyFill="1" applyBorder="1" applyAlignment="1">
      <alignment vertical="center" wrapText="1"/>
    </xf>
    <xf numFmtId="43" fontId="8" fillId="0" borderId="1" xfId="9" applyNumberFormat="1" applyFont="1" applyFill="1" applyBorder="1" applyAlignment="1">
      <alignment horizontal="center" vertical="center"/>
    </xf>
    <xf numFmtId="178" fontId="4" fillId="0" borderId="0" xfId="41" applyNumberFormat="1" applyFont="1" applyFill="1" applyBorder="1" applyAlignment="1">
      <alignment vertical="center" wrapText="1"/>
    </xf>
    <xf numFmtId="0" fontId="4" fillId="0" borderId="0" xfId="41" applyNumberFormat="1" applyFont="1" applyFill="1" applyBorder="1" applyAlignment="1">
      <alignment vertical="center" wrapText="1"/>
    </xf>
    <xf numFmtId="0" fontId="8" fillId="0" borderId="0" xfId="41" applyNumberFormat="1" applyFont="1" applyFill="1" applyBorder="1" applyAlignment="1">
      <alignment vertical="center" wrapText="1"/>
    </xf>
    <xf numFmtId="0" fontId="1" fillId="0" borderId="0" xfId="0" applyFont="1" applyFill="1" applyAlignment="1">
      <alignment vertical="center"/>
    </xf>
    <xf numFmtId="0" fontId="13" fillId="0" borderId="0" xfId="0" applyFont="1" applyFill="1" applyAlignment="1">
      <alignment vertical="center"/>
    </xf>
    <xf numFmtId="0" fontId="5" fillId="0" borderId="0" xfId="0" applyFont="1" applyFill="1" applyAlignment="1">
      <alignment vertical="center"/>
    </xf>
    <xf numFmtId="0" fontId="4" fillId="0" borderId="0" xfId="0" applyFont="1" applyFill="1" applyBorder="1" applyAlignment="1">
      <alignment vertical="center"/>
    </xf>
    <xf numFmtId="0" fontId="18" fillId="0" borderId="0" xfId="41" applyNumberFormat="1" applyFont="1" applyBorder="1" applyAlignment="1"/>
    <xf numFmtId="0" fontId="3" fillId="0" borderId="0" xfId="41" applyNumberFormat="1" applyFont="1" applyBorder="1" applyAlignment="1"/>
    <xf numFmtId="0" fontId="3" fillId="0" borderId="0" xfId="41" applyNumberFormat="1" applyFont="1" applyBorder="1" applyAlignment="1">
      <alignment horizontal="center"/>
    </xf>
    <xf numFmtId="0" fontId="5" fillId="0" borderId="0" xfId="41" applyNumberFormat="1" applyFont="1" applyBorder="1" applyAlignment="1">
      <alignment vertical="center"/>
    </xf>
    <xf numFmtId="0" fontId="4" fillId="0" borderId="0" xfId="0" applyFont="1">
      <alignment vertical="center"/>
    </xf>
    <xf numFmtId="0" fontId="14" fillId="0" borderId="0" xfId="41" applyNumberFormat="1" applyFont="1" applyBorder="1" applyAlignment="1">
      <alignment horizontal="center"/>
    </xf>
    <xf numFmtId="0" fontId="14" fillId="0" borderId="0" xfId="41" applyNumberFormat="1" applyFont="1" applyBorder="1" applyAlignment="1"/>
    <xf numFmtId="0" fontId="7" fillId="0" borderId="0" xfId="0" applyFont="1" applyBorder="1">
      <alignment vertical="center"/>
    </xf>
    <xf numFmtId="0" fontId="7" fillId="0" borderId="0" xfId="0" applyFont="1">
      <alignment vertical="center"/>
    </xf>
    <xf numFmtId="0" fontId="16" fillId="0" borderId="0" xfId="41" applyNumberFormat="1" applyFont="1" applyBorder="1" applyAlignment="1">
      <alignment horizontal="center"/>
    </xf>
    <xf numFmtId="0" fontId="16" fillId="0" borderId="0" xfId="41" applyNumberFormat="1" applyFont="1" applyBorder="1" applyAlignment="1"/>
    <xf numFmtId="0" fontId="9" fillId="0" borderId="0" xfId="0" applyFont="1" applyAlignment="1">
      <alignment horizontal="center" vertical="center" wrapText="1"/>
    </xf>
    <xf numFmtId="0" fontId="19" fillId="0" borderId="0" xfId="41" applyNumberFormat="1" applyFont="1" applyBorder="1" applyAlignment="1">
      <alignment horizontal="center"/>
    </xf>
    <xf numFmtId="0" fontId="19" fillId="0" borderId="0" xfId="41" applyNumberFormat="1" applyFont="1" applyBorder="1" applyAlignment="1">
      <alignment horizontal="right" vertical="center"/>
    </xf>
    <xf numFmtId="0" fontId="10" fillId="0" borderId="0" xfId="41" applyNumberFormat="1" applyFont="1" applyBorder="1" applyAlignment="1">
      <alignment horizontal="right" vertical="center"/>
    </xf>
    <xf numFmtId="0" fontId="11" fillId="0" borderId="1" xfId="41" applyNumberFormat="1" applyFont="1" applyBorder="1" applyAlignment="1">
      <alignment horizontal="center" vertical="center" wrapText="1"/>
    </xf>
    <xf numFmtId="43" fontId="12" fillId="0" borderId="1" xfId="9" applyNumberFormat="1" applyFont="1" applyBorder="1" applyAlignment="1">
      <alignment horizontal="center" vertical="center"/>
    </xf>
    <xf numFmtId="0" fontId="5" fillId="0" borderId="0" xfId="41" applyNumberFormat="1" applyFont="1" applyBorder="1" applyAlignment="1">
      <alignment vertical="center" wrapText="1"/>
    </xf>
    <xf numFmtId="0" fontId="5" fillId="0" borderId="0" xfId="41" applyNumberFormat="1" applyFont="1" applyBorder="1" applyAlignment="1"/>
    <xf numFmtId="43" fontId="20" fillId="0" borderId="1" xfId="0" applyNumberFormat="1" applyFont="1" applyFill="1" applyBorder="1" applyAlignment="1">
      <alignment horizontal="center" vertical="center"/>
    </xf>
    <xf numFmtId="0" fontId="4" fillId="0" borderId="0" xfId="41" applyNumberFormat="1" applyFont="1" applyBorder="1" applyAlignment="1">
      <alignment vertical="center" wrapText="1"/>
    </xf>
    <xf numFmtId="0" fontId="4" fillId="0" borderId="0" xfId="41" applyNumberFormat="1" applyFont="1" applyBorder="1" applyAlignment="1"/>
    <xf numFmtId="0" fontId="8" fillId="0" borderId="0" xfId="41" applyNumberFormat="1" applyFont="1" applyBorder="1" applyAlignment="1">
      <alignment horizontal="left" vertical="center" wrapText="1"/>
    </xf>
    <xf numFmtId="0" fontId="1"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4" fillId="0" borderId="0" xfId="0" applyFont="1" applyBorder="1">
      <alignment vertical="center"/>
    </xf>
    <xf numFmtId="0" fontId="5" fillId="0" borderId="0" xfId="0" applyFont="1">
      <alignment vertical="center"/>
    </xf>
  </cellXfs>
  <cellStyles count="54">
    <cellStyle name="常规" xfId="0" builtinId="0"/>
    <cellStyle name="常规_Sheet1_35"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_综合得分_2"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常规 38" xfId="39"/>
    <cellStyle name="20% - 强调文字颜色 2" xfId="40" builtinId="34"/>
    <cellStyle name="常规_测算表"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厅直预算单位(空)" xfId="53"/>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9"/>
  <sheetViews>
    <sheetView tabSelected="1" workbookViewId="0">
      <selection activeCell="F4" sqref="F4"/>
    </sheetView>
  </sheetViews>
  <sheetFormatPr defaultColWidth="18.5" defaultRowHeight="15.6"/>
  <cols>
    <col min="1" max="1" width="21.25" style="97" customWidth="1"/>
    <col min="2" max="2" width="15.75" style="97" customWidth="1"/>
    <col min="3" max="3" width="20.75" style="98" customWidth="1"/>
    <col min="4" max="4" width="24.625" style="98" customWidth="1"/>
    <col min="5" max="231" width="18.5" style="98" customWidth="1"/>
    <col min="232" max="244" width="18.5" style="99"/>
    <col min="245" max="16384" width="18.5" style="100"/>
  </cols>
  <sheetData>
    <row r="1" s="33" customFormat="1" ht="25" customHeight="1" spans="1:244">
      <c r="A1" s="11" t="s">
        <v>0</v>
      </c>
      <c r="B1" s="101"/>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15"/>
      <c r="HY1" s="115"/>
      <c r="HZ1" s="115"/>
      <c r="IA1" s="115"/>
      <c r="IB1" s="115"/>
      <c r="IC1" s="115"/>
      <c r="ID1" s="115"/>
      <c r="IE1" s="115"/>
      <c r="IF1" s="115"/>
      <c r="IG1" s="115"/>
      <c r="IH1" s="115"/>
      <c r="II1" s="115"/>
      <c r="IJ1" s="115"/>
    </row>
    <row r="2" s="33" customFormat="1" ht="40" customHeight="1" spans="1:244">
      <c r="A2" s="103" t="s">
        <v>1</v>
      </c>
      <c r="B2" s="103"/>
      <c r="C2" s="103"/>
      <c r="D2" s="103"/>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c r="EH2" s="102"/>
      <c r="EI2" s="102"/>
      <c r="EJ2" s="102"/>
      <c r="EK2" s="102"/>
      <c r="EL2" s="102"/>
      <c r="EM2" s="102"/>
      <c r="EN2" s="102"/>
      <c r="EO2" s="102"/>
      <c r="EP2" s="102"/>
      <c r="EQ2" s="102"/>
      <c r="ER2" s="102"/>
      <c r="ES2" s="102"/>
      <c r="ET2" s="102"/>
      <c r="EU2" s="102"/>
      <c r="EV2" s="102"/>
      <c r="EW2" s="102"/>
      <c r="EX2" s="102"/>
      <c r="EY2" s="102"/>
      <c r="EZ2" s="102"/>
      <c r="FA2" s="102"/>
      <c r="FB2" s="102"/>
      <c r="FC2" s="102"/>
      <c r="FD2" s="102"/>
      <c r="FE2" s="102"/>
      <c r="FF2" s="102"/>
      <c r="FG2" s="102"/>
      <c r="FH2" s="102"/>
      <c r="FI2" s="102"/>
      <c r="FJ2" s="102"/>
      <c r="FK2" s="102"/>
      <c r="FL2" s="102"/>
      <c r="FM2" s="102"/>
      <c r="FN2" s="102"/>
      <c r="FO2" s="102"/>
      <c r="FP2" s="102"/>
      <c r="FQ2" s="102"/>
      <c r="FR2" s="102"/>
      <c r="FS2" s="102"/>
      <c r="FT2" s="102"/>
      <c r="FU2" s="102"/>
      <c r="FV2" s="102"/>
      <c r="FW2" s="102"/>
      <c r="FX2" s="102"/>
      <c r="FY2" s="102"/>
      <c r="FZ2" s="102"/>
      <c r="GA2" s="102"/>
      <c r="GB2" s="102"/>
      <c r="GC2" s="102"/>
      <c r="GD2" s="102"/>
      <c r="GE2" s="102"/>
      <c r="GF2" s="102"/>
      <c r="GG2" s="102"/>
      <c r="GH2" s="102"/>
      <c r="GI2" s="102"/>
      <c r="GJ2" s="102"/>
      <c r="GK2" s="102"/>
      <c r="GL2" s="102"/>
      <c r="GM2" s="102"/>
      <c r="GN2" s="102"/>
      <c r="GO2" s="102"/>
      <c r="GP2" s="102"/>
      <c r="GQ2" s="102"/>
      <c r="GR2" s="102"/>
      <c r="GS2" s="102"/>
      <c r="GT2" s="102"/>
      <c r="GU2" s="102"/>
      <c r="GV2" s="102"/>
      <c r="GW2" s="102"/>
      <c r="GX2" s="102"/>
      <c r="GY2" s="102"/>
      <c r="GZ2" s="102"/>
      <c r="HA2" s="102"/>
      <c r="HB2" s="102"/>
      <c r="HC2" s="102"/>
      <c r="HD2" s="102"/>
      <c r="HE2" s="102"/>
      <c r="HF2" s="102"/>
      <c r="HG2" s="102"/>
      <c r="HH2" s="102"/>
      <c r="HI2" s="102"/>
      <c r="HJ2" s="102"/>
      <c r="HK2" s="102"/>
      <c r="HL2" s="102"/>
      <c r="HM2" s="102"/>
      <c r="HN2" s="102"/>
      <c r="HO2" s="102"/>
      <c r="HP2" s="102"/>
      <c r="HQ2" s="102"/>
      <c r="HR2" s="102"/>
      <c r="HS2" s="102"/>
      <c r="HT2" s="102"/>
      <c r="HU2" s="102"/>
      <c r="HV2" s="102"/>
      <c r="HW2" s="102"/>
      <c r="HX2" s="115"/>
      <c r="HY2" s="115"/>
      <c r="HZ2" s="115"/>
      <c r="IA2" s="115"/>
      <c r="IB2" s="115"/>
      <c r="IC2" s="115"/>
      <c r="ID2" s="115"/>
      <c r="IE2" s="115"/>
      <c r="IF2" s="115"/>
      <c r="IG2" s="115"/>
      <c r="IH2" s="115"/>
      <c r="II2" s="115"/>
      <c r="IJ2" s="115"/>
    </row>
    <row r="3" s="92" customFormat="1" ht="25" customHeight="1" spans="1:4">
      <c r="A3" s="104"/>
      <c r="B3" s="104"/>
      <c r="C3" s="105"/>
      <c r="D3" s="106" t="s">
        <v>2</v>
      </c>
    </row>
    <row r="4" s="93" customFormat="1" ht="39" customHeight="1" spans="1:4">
      <c r="A4" s="107" t="s">
        <v>3</v>
      </c>
      <c r="B4" s="107" t="s">
        <v>4</v>
      </c>
      <c r="C4" s="107" t="s">
        <v>5</v>
      </c>
      <c r="D4" s="107"/>
    </row>
    <row r="5" s="94" customFormat="1" ht="39" customHeight="1" spans="1:244">
      <c r="A5" s="107"/>
      <c r="B5" s="107"/>
      <c r="C5" s="107" t="s">
        <v>6</v>
      </c>
      <c r="D5" s="107" t="s">
        <v>7</v>
      </c>
      <c r="HX5" s="116"/>
      <c r="HY5" s="116"/>
      <c r="HZ5" s="116"/>
      <c r="IA5" s="116"/>
      <c r="IB5" s="116"/>
      <c r="IC5" s="116"/>
      <c r="ID5" s="116"/>
      <c r="IE5" s="116"/>
      <c r="IF5" s="116"/>
      <c r="IG5" s="116"/>
      <c r="IH5" s="116"/>
      <c r="II5" s="116"/>
      <c r="IJ5" s="116"/>
    </row>
    <row r="6" s="95" customFormat="1" ht="39" customHeight="1" spans="1:255">
      <c r="A6" s="63" t="s">
        <v>8</v>
      </c>
      <c r="B6" s="108">
        <v>10.85</v>
      </c>
      <c r="C6" s="108">
        <v>7.9</v>
      </c>
      <c r="D6" s="108">
        <v>2.95</v>
      </c>
      <c r="E6" s="109"/>
      <c r="F6" s="109"/>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c r="BD6" s="110"/>
      <c r="BE6" s="110"/>
      <c r="BF6" s="110"/>
      <c r="BG6" s="110"/>
      <c r="BH6" s="110"/>
      <c r="BI6" s="110"/>
      <c r="BJ6" s="110"/>
      <c r="BK6" s="110"/>
      <c r="BL6" s="110"/>
      <c r="BM6" s="110"/>
      <c r="BN6" s="110"/>
      <c r="BO6" s="110"/>
      <c r="BP6" s="110"/>
      <c r="BQ6" s="110"/>
      <c r="BR6" s="110"/>
      <c r="BS6" s="110"/>
      <c r="BT6" s="110"/>
      <c r="BU6" s="110"/>
      <c r="BV6" s="110"/>
      <c r="BW6" s="110"/>
      <c r="BX6" s="110"/>
      <c r="BY6" s="110"/>
      <c r="BZ6" s="110"/>
      <c r="CA6" s="110"/>
      <c r="CB6" s="110"/>
      <c r="CC6" s="110"/>
      <c r="CD6" s="110"/>
      <c r="CE6" s="110"/>
      <c r="CF6" s="110"/>
      <c r="CG6" s="110"/>
      <c r="CH6" s="110"/>
      <c r="CI6" s="110"/>
      <c r="CJ6" s="110"/>
      <c r="CK6" s="110"/>
      <c r="CL6" s="110"/>
      <c r="CM6" s="110"/>
      <c r="CN6" s="110"/>
      <c r="CO6" s="110"/>
      <c r="CP6" s="110"/>
      <c r="CQ6" s="110"/>
      <c r="CR6" s="110"/>
      <c r="CS6" s="110"/>
      <c r="CT6" s="110"/>
      <c r="CU6" s="110"/>
      <c r="CV6" s="110"/>
      <c r="CW6" s="110"/>
      <c r="CX6" s="110"/>
      <c r="CY6" s="110"/>
      <c r="CZ6" s="110"/>
      <c r="DA6" s="110"/>
      <c r="DB6" s="110"/>
      <c r="DC6" s="110"/>
      <c r="DD6" s="110"/>
      <c r="DE6" s="110"/>
      <c r="DF6" s="110"/>
      <c r="DG6" s="110"/>
      <c r="DH6" s="110"/>
      <c r="DI6" s="110"/>
      <c r="DJ6" s="110"/>
      <c r="DK6" s="110"/>
      <c r="DL6" s="110"/>
      <c r="DM6" s="110"/>
      <c r="DN6" s="110"/>
      <c r="DO6" s="110"/>
      <c r="DP6" s="110"/>
      <c r="DQ6" s="110"/>
      <c r="DR6" s="110"/>
      <c r="DS6" s="110"/>
      <c r="DT6" s="110"/>
      <c r="DU6" s="110"/>
      <c r="DV6" s="110"/>
      <c r="DW6" s="110"/>
      <c r="DX6" s="110"/>
      <c r="DY6" s="110"/>
      <c r="DZ6" s="110"/>
      <c r="EA6" s="110"/>
      <c r="EB6" s="110"/>
      <c r="EC6" s="110"/>
      <c r="ED6" s="110"/>
      <c r="EE6" s="110"/>
      <c r="EF6" s="110"/>
      <c r="EG6" s="110"/>
      <c r="EH6" s="110"/>
      <c r="EI6" s="110"/>
      <c r="EJ6" s="110"/>
      <c r="EK6" s="110"/>
      <c r="EL6" s="110"/>
      <c r="EM6" s="110"/>
      <c r="EN6" s="110"/>
      <c r="EO6" s="110"/>
      <c r="EP6" s="110"/>
      <c r="EQ6" s="110"/>
      <c r="ER6" s="110"/>
      <c r="ES6" s="110"/>
      <c r="ET6" s="110"/>
      <c r="EU6" s="110"/>
      <c r="EV6" s="110"/>
      <c r="EW6" s="110"/>
      <c r="EX6" s="110"/>
      <c r="EY6" s="110"/>
      <c r="EZ6" s="110"/>
      <c r="FA6" s="110"/>
      <c r="FB6" s="110"/>
      <c r="FC6" s="110"/>
      <c r="FD6" s="110"/>
      <c r="FE6" s="110"/>
      <c r="FF6" s="110"/>
      <c r="FG6" s="110"/>
      <c r="FH6" s="110"/>
      <c r="FI6" s="110"/>
      <c r="FJ6" s="110"/>
      <c r="FK6" s="110"/>
      <c r="FL6" s="110"/>
      <c r="FM6" s="110"/>
      <c r="FN6" s="110"/>
      <c r="FO6" s="110"/>
      <c r="FP6" s="110"/>
      <c r="FQ6" s="110"/>
      <c r="FR6" s="110"/>
      <c r="FS6" s="110"/>
      <c r="FT6" s="110"/>
      <c r="FU6" s="110"/>
      <c r="FV6" s="110"/>
      <c r="FW6" s="110"/>
      <c r="FX6" s="110"/>
      <c r="FY6" s="110"/>
      <c r="FZ6" s="110"/>
      <c r="GA6" s="110"/>
      <c r="GB6" s="110"/>
      <c r="GC6" s="110"/>
      <c r="GD6" s="110"/>
      <c r="GE6" s="110"/>
      <c r="GF6" s="110"/>
      <c r="GG6" s="110"/>
      <c r="GH6" s="110"/>
      <c r="GI6" s="110"/>
      <c r="GJ6" s="110"/>
      <c r="GK6" s="110"/>
      <c r="GL6" s="110"/>
      <c r="GM6" s="110"/>
      <c r="GN6" s="110"/>
      <c r="GO6" s="110"/>
      <c r="GP6" s="110"/>
      <c r="GQ6" s="110"/>
      <c r="GR6" s="110"/>
      <c r="GS6" s="110"/>
      <c r="GT6" s="110"/>
      <c r="GU6" s="110"/>
      <c r="GV6" s="110"/>
      <c r="GW6" s="110"/>
      <c r="GX6" s="110"/>
      <c r="GY6" s="110"/>
      <c r="GZ6" s="110"/>
      <c r="HA6" s="110"/>
      <c r="HB6" s="110"/>
      <c r="HC6" s="110"/>
      <c r="HD6" s="110"/>
      <c r="HE6" s="110"/>
      <c r="HF6" s="110"/>
      <c r="HG6" s="110"/>
      <c r="HH6" s="110"/>
      <c r="HI6" s="110"/>
      <c r="HJ6" s="110"/>
      <c r="HK6" s="110"/>
      <c r="HL6" s="110"/>
      <c r="HM6" s="110"/>
      <c r="HN6" s="110"/>
      <c r="HO6" s="110"/>
      <c r="HP6" s="110"/>
      <c r="HQ6" s="110"/>
      <c r="HR6" s="110"/>
      <c r="HS6" s="110"/>
      <c r="HT6" s="110"/>
      <c r="HU6" s="110"/>
      <c r="HV6" s="110"/>
      <c r="HW6" s="110"/>
      <c r="HX6" s="117"/>
      <c r="HY6" s="117"/>
      <c r="HZ6" s="117"/>
      <c r="IA6" s="117"/>
      <c r="IB6" s="117"/>
      <c r="IC6" s="117"/>
      <c r="ID6" s="117"/>
      <c r="IE6" s="117"/>
      <c r="IF6" s="117"/>
      <c r="IG6" s="117"/>
      <c r="IH6" s="117"/>
      <c r="II6" s="117"/>
      <c r="IJ6" s="117"/>
      <c r="IK6" s="119"/>
      <c r="IL6" s="119"/>
      <c r="IM6" s="119"/>
      <c r="IN6" s="119"/>
      <c r="IO6" s="119"/>
      <c r="IP6" s="119"/>
      <c r="IQ6" s="119"/>
      <c r="IR6" s="119"/>
      <c r="IS6" s="119"/>
      <c r="IT6" s="119"/>
      <c r="IU6" s="119"/>
    </row>
    <row r="7" s="96" customFormat="1" ht="39" customHeight="1" spans="1:244">
      <c r="A7" s="69" t="s">
        <v>9</v>
      </c>
      <c r="B7" s="111">
        <f>SUM(C7,D7)</f>
        <v>5.57</v>
      </c>
      <c r="C7" s="111">
        <v>4.54</v>
      </c>
      <c r="D7" s="111">
        <v>1.03</v>
      </c>
      <c r="E7" s="112"/>
      <c r="F7" s="112"/>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c r="BK7" s="113"/>
      <c r="BL7" s="113"/>
      <c r="BM7" s="113"/>
      <c r="BN7" s="113"/>
      <c r="BO7" s="113"/>
      <c r="BP7" s="113"/>
      <c r="BQ7" s="113"/>
      <c r="BR7" s="113"/>
      <c r="BS7" s="113"/>
      <c r="BT7" s="113"/>
      <c r="BU7" s="113"/>
      <c r="BV7" s="113"/>
      <c r="BW7" s="113"/>
      <c r="BX7" s="113"/>
      <c r="BY7" s="113"/>
      <c r="BZ7" s="113"/>
      <c r="CA7" s="113"/>
      <c r="CB7" s="113"/>
      <c r="CC7" s="113"/>
      <c r="CD7" s="113"/>
      <c r="CE7" s="113"/>
      <c r="CF7" s="113"/>
      <c r="CG7" s="113"/>
      <c r="CH7" s="113"/>
      <c r="CI7" s="113"/>
      <c r="CJ7" s="113"/>
      <c r="CK7" s="113"/>
      <c r="CL7" s="113"/>
      <c r="CM7" s="113"/>
      <c r="CN7" s="113"/>
      <c r="CO7" s="113"/>
      <c r="CP7" s="113"/>
      <c r="CQ7" s="113"/>
      <c r="CR7" s="113"/>
      <c r="CS7" s="113"/>
      <c r="CT7" s="113"/>
      <c r="CU7" s="113"/>
      <c r="CV7" s="113"/>
      <c r="CW7" s="113"/>
      <c r="CX7" s="113"/>
      <c r="CY7" s="113"/>
      <c r="CZ7" s="113"/>
      <c r="DA7" s="113"/>
      <c r="DB7" s="113"/>
      <c r="DC7" s="113"/>
      <c r="DD7" s="113"/>
      <c r="DE7" s="113"/>
      <c r="DF7" s="113"/>
      <c r="DG7" s="113"/>
      <c r="DH7" s="113"/>
      <c r="DI7" s="113"/>
      <c r="DJ7" s="113"/>
      <c r="DK7" s="113"/>
      <c r="DL7" s="113"/>
      <c r="DM7" s="113"/>
      <c r="DN7" s="113"/>
      <c r="DO7" s="113"/>
      <c r="DP7" s="113"/>
      <c r="DQ7" s="113"/>
      <c r="DR7" s="113"/>
      <c r="DS7" s="113"/>
      <c r="DT7" s="113"/>
      <c r="DU7" s="113"/>
      <c r="DV7" s="113"/>
      <c r="DW7" s="113"/>
      <c r="DX7" s="113"/>
      <c r="DY7" s="113"/>
      <c r="DZ7" s="113"/>
      <c r="EA7" s="113"/>
      <c r="EB7" s="113"/>
      <c r="EC7" s="113"/>
      <c r="ED7" s="113"/>
      <c r="EE7" s="113"/>
      <c r="EF7" s="113"/>
      <c r="EG7" s="113"/>
      <c r="EH7" s="113"/>
      <c r="EI7" s="113"/>
      <c r="EJ7" s="113"/>
      <c r="EK7" s="113"/>
      <c r="EL7" s="113"/>
      <c r="EM7" s="113"/>
      <c r="EN7" s="113"/>
      <c r="EO7" s="113"/>
      <c r="EP7" s="113"/>
      <c r="EQ7" s="113"/>
      <c r="ER7" s="113"/>
      <c r="ES7" s="113"/>
      <c r="ET7" s="113"/>
      <c r="EU7" s="113"/>
      <c r="EV7" s="113"/>
      <c r="EW7" s="113"/>
      <c r="EX7" s="113"/>
      <c r="EY7" s="113"/>
      <c r="EZ7" s="113"/>
      <c r="FA7" s="113"/>
      <c r="FB7" s="113"/>
      <c r="FC7" s="113"/>
      <c r="FD7" s="113"/>
      <c r="FE7" s="113"/>
      <c r="FF7" s="113"/>
      <c r="FG7" s="113"/>
      <c r="FH7" s="113"/>
      <c r="FI7" s="113"/>
      <c r="FJ7" s="113"/>
      <c r="FK7" s="113"/>
      <c r="FL7" s="113"/>
      <c r="FM7" s="113"/>
      <c r="FN7" s="113"/>
      <c r="FO7" s="113"/>
      <c r="FP7" s="113"/>
      <c r="FQ7" s="113"/>
      <c r="FR7" s="113"/>
      <c r="FS7" s="113"/>
      <c r="FT7" s="113"/>
      <c r="FU7" s="113"/>
      <c r="FV7" s="113"/>
      <c r="FW7" s="113"/>
      <c r="FX7" s="113"/>
      <c r="FY7" s="113"/>
      <c r="FZ7" s="113"/>
      <c r="GA7" s="113"/>
      <c r="GB7" s="113"/>
      <c r="GC7" s="113"/>
      <c r="GD7" s="113"/>
      <c r="GE7" s="113"/>
      <c r="GF7" s="113"/>
      <c r="GG7" s="113"/>
      <c r="GH7" s="113"/>
      <c r="GI7" s="113"/>
      <c r="GJ7" s="113"/>
      <c r="GK7" s="113"/>
      <c r="GL7" s="113"/>
      <c r="GM7" s="113"/>
      <c r="GN7" s="113"/>
      <c r="GO7" s="113"/>
      <c r="GP7" s="113"/>
      <c r="GQ7" s="113"/>
      <c r="GR7" s="113"/>
      <c r="GS7" s="113"/>
      <c r="GT7" s="113"/>
      <c r="GU7" s="113"/>
      <c r="GV7" s="113"/>
      <c r="GW7" s="113"/>
      <c r="GX7" s="113"/>
      <c r="GY7" s="113"/>
      <c r="GZ7" s="113"/>
      <c r="HA7" s="113"/>
      <c r="HB7" s="113"/>
      <c r="HC7" s="113"/>
      <c r="HD7" s="113"/>
      <c r="HE7" s="113"/>
      <c r="HF7" s="113"/>
      <c r="HG7" s="113"/>
      <c r="HH7" s="113"/>
      <c r="HI7" s="113"/>
      <c r="HJ7" s="113"/>
      <c r="HK7" s="113"/>
      <c r="HL7" s="113"/>
      <c r="HM7" s="113"/>
      <c r="HN7" s="113"/>
      <c r="HO7" s="113"/>
      <c r="HP7" s="113"/>
      <c r="HQ7" s="113"/>
      <c r="HR7" s="113"/>
      <c r="HS7" s="113"/>
      <c r="HT7" s="113"/>
      <c r="HU7" s="113"/>
      <c r="HV7" s="113"/>
      <c r="HW7" s="113"/>
      <c r="HX7" s="118"/>
      <c r="HY7" s="118"/>
      <c r="HZ7" s="118"/>
      <c r="IA7" s="118"/>
      <c r="IB7" s="118"/>
      <c r="IC7" s="118"/>
      <c r="ID7" s="118"/>
      <c r="IE7" s="118"/>
      <c r="IF7" s="118"/>
      <c r="IG7" s="118"/>
      <c r="IH7" s="118"/>
      <c r="II7" s="118"/>
      <c r="IJ7" s="118"/>
    </row>
    <row r="8" s="96" customFormat="1" ht="39" customHeight="1" spans="1:244">
      <c r="A8" s="69" t="s">
        <v>10</v>
      </c>
      <c r="B8" s="111">
        <f>SUM(C8,D8)</f>
        <v>5.28</v>
      </c>
      <c r="C8" s="111">
        <v>3.36</v>
      </c>
      <c r="D8" s="111">
        <v>1.92</v>
      </c>
      <c r="E8" s="112"/>
      <c r="F8" s="112"/>
      <c r="G8" s="113"/>
      <c r="H8" s="113"/>
      <c r="I8" s="113"/>
      <c r="J8" s="113"/>
      <c r="K8" s="113"/>
      <c r="L8" s="113"/>
      <c r="M8" s="113"/>
      <c r="N8" s="113"/>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c r="BP8" s="113"/>
      <c r="BQ8" s="113"/>
      <c r="BR8" s="113"/>
      <c r="BS8" s="113"/>
      <c r="BT8" s="113"/>
      <c r="BU8" s="113"/>
      <c r="BV8" s="113"/>
      <c r="BW8" s="113"/>
      <c r="BX8" s="113"/>
      <c r="BY8" s="113"/>
      <c r="BZ8" s="113"/>
      <c r="CA8" s="113"/>
      <c r="CB8" s="113"/>
      <c r="CC8" s="113"/>
      <c r="CD8" s="113"/>
      <c r="CE8" s="113"/>
      <c r="CF8" s="113"/>
      <c r="CG8" s="113"/>
      <c r="CH8" s="113"/>
      <c r="CI8" s="113"/>
      <c r="CJ8" s="113"/>
      <c r="CK8" s="113"/>
      <c r="CL8" s="113"/>
      <c r="CM8" s="113"/>
      <c r="CN8" s="113"/>
      <c r="CO8" s="113"/>
      <c r="CP8" s="113"/>
      <c r="CQ8" s="113"/>
      <c r="CR8" s="113"/>
      <c r="CS8" s="113"/>
      <c r="CT8" s="113"/>
      <c r="CU8" s="113"/>
      <c r="CV8" s="113"/>
      <c r="CW8" s="113"/>
      <c r="CX8" s="113"/>
      <c r="CY8" s="113"/>
      <c r="CZ8" s="113"/>
      <c r="DA8" s="113"/>
      <c r="DB8" s="113"/>
      <c r="DC8" s="113"/>
      <c r="DD8" s="113"/>
      <c r="DE8" s="113"/>
      <c r="DF8" s="113"/>
      <c r="DG8" s="113"/>
      <c r="DH8" s="113"/>
      <c r="DI8" s="113"/>
      <c r="DJ8" s="113"/>
      <c r="DK8" s="113"/>
      <c r="DL8" s="113"/>
      <c r="DM8" s="113"/>
      <c r="DN8" s="113"/>
      <c r="DO8" s="113"/>
      <c r="DP8" s="113"/>
      <c r="DQ8" s="113"/>
      <c r="DR8" s="113"/>
      <c r="DS8" s="113"/>
      <c r="DT8" s="113"/>
      <c r="DU8" s="113"/>
      <c r="DV8" s="113"/>
      <c r="DW8" s="113"/>
      <c r="DX8" s="113"/>
      <c r="DY8" s="113"/>
      <c r="DZ8" s="113"/>
      <c r="EA8" s="113"/>
      <c r="EB8" s="113"/>
      <c r="EC8" s="113"/>
      <c r="ED8" s="113"/>
      <c r="EE8" s="113"/>
      <c r="EF8" s="113"/>
      <c r="EG8" s="113"/>
      <c r="EH8" s="113"/>
      <c r="EI8" s="113"/>
      <c r="EJ8" s="113"/>
      <c r="EK8" s="113"/>
      <c r="EL8" s="113"/>
      <c r="EM8" s="113"/>
      <c r="EN8" s="113"/>
      <c r="EO8" s="113"/>
      <c r="EP8" s="113"/>
      <c r="EQ8" s="113"/>
      <c r="ER8" s="113"/>
      <c r="ES8" s="113"/>
      <c r="ET8" s="113"/>
      <c r="EU8" s="113"/>
      <c r="EV8" s="113"/>
      <c r="EW8" s="113"/>
      <c r="EX8" s="113"/>
      <c r="EY8" s="113"/>
      <c r="EZ8" s="113"/>
      <c r="FA8" s="113"/>
      <c r="FB8" s="113"/>
      <c r="FC8" s="113"/>
      <c r="FD8" s="113"/>
      <c r="FE8" s="113"/>
      <c r="FF8" s="113"/>
      <c r="FG8" s="113"/>
      <c r="FH8" s="113"/>
      <c r="FI8" s="113"/>
      <c r="FJ8" s="113"/>
      <c r="FK8" s="113"/>
      <c r="FL8" s="113"/>
      <c r="FM8" s="113"/>
      <c r="FN8" s="113"/>
      <c r="FO8" s="113"/>
      <c r="FP8" s="113"/>
      <c r="FQ8" s="113"/>
      <c r="FR8" s="113"/>
      <c r="FS8" s="113"/>
      <c r="FT8" s="113"/>
      <c r="FU8" s="113"/>
      <c r="FV8" s="113"/>
      <c r="FW8" s="113"/>
      <c r="FX8" s="113"/>
      <c r="FY8" s="113"/>
      <c r="FZ8" s="113"/>
      <c r="GA8" s="113"/>
      <c r="GB8" s="113"/>
      <c r="GC8" s="113"/>
      <c r="GD8" s="113"/>
      <c r="GE8" s="113"/>
      <c r="GF8" s="113"/>
      <c r="GG8" s="113"/>
      <c r="GH8" s="113"/>
      <c r="GI8" s="113"/>
      <c r="GJ8" s="113"/>
      <c r="GK8" s="113"/>
      <c r="GL8" s="113"/>
      <c r="GM8" s="113"/>
      <c r="GN8" s="113"/>
      <c r="GO8" s="113"/>
      <c r="GP8" s="113"/>
      <c r="GQ8" s="113"/>
      <c r="GR8" s="113"/>
      <c r="GS8" s="113"/>
      <c r="GT8" s="113"/>
      <c r="GU8" s="113"/>
      <c r="GV8" s="113"/>
      <c r="GW8" s="113"/>
      <c r="GX8" s="113"/>
      <c r="GY8" s="113"/>
      <c r="GZ8" s="113"/>
      <c r="HA8" s="113"/>
      <c r="HB8" s="113"/>
      <c r="HC8" s="113"/>
      <c r="HD8" s="113"/>
      <c r="HE8" s="113"/>
      <c r="HF8" s="113"/>
      <c r="HG8" s="113"/>
      <c r="HH8" s="113"/>
      <c r="HI8" s="113"/>
      <c r="HJ8" s="113"/>
      <c r="HK8" s="113"/>
      <c r="HL8" s="113"/>
      <c r="HM8" s="113"/>
      <c r="HN8" s="113"/>
      <c r="HO8" s="113"/>
      <c r="HP8" s="113"/>
      <c r="HQ8" s="113"/>
      <c r="HR8" s="113"/>
      <c r="HS8" s="113"/>
      <c r="HT8" s="113"/>
      <c r="HU8" s="113"/>
      <c r="HV8" s="113"/>
      <c r="HW8" s="113"/>
      <c r="HX8" s="118"/>
      <c r="HY8" s="118"/>
      <c r="HZ8" s="118"/>
      <c r="IA8" s="118"/>
      <c r="IB8" s="118"/>
      <c r="IC8" s="118"/>
      <c r="ID8" s="118"/>
      <c r="IE8" s="118"/>
      <c r="IF8" s="118"/>
      <c r="IG8" s="118"/>
      <c r="IH8" s="118"/>
      <c r="II8" s="118"/>
      <c r="IJ8" s="118"/>
    </row>
    <row r="9" s="96" customFormat="1" ht="73" customHeight="1" spans="1:244">
      <c r="A9" s="114" t="s">
        <v>11</v>
      </c>
      <c r="B9" s="114"/>
      <c r="C9" s="114"/>
      <c r="D9" s="114"/>
      <c r="E9" s="112"/>
      <c r="F9" s="112"/>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3"/>
      <c r="BM9" s="113"/>
      <c r="BN9" s="113"/>
      <c r="BO9" s="113"/>
      <c r="BP9" s="113"/>
      <c r="BQ9" s="113"/>
      <c r="BR9" s="113"/>
      <c r="BS9" s="113"/>
      <c r="BT9" s="113"/>
      <c r="BU9" s="113"/>
      <c r="BV9" s="113"/>
      <c r="BW9" s="113"/>
      <c r="BX9" s="113"/>
      <c r="BY9" s="113"/>
      <c r="BZ9" s="113"/>
      <c r="CA9" s="113"/>
      <c r="CB9" s="113"/>
      <c r="CC9" s="113"/>
      <c r="CD9" s="113"/>
      <c r="CE9" s="113"/>
      <c r="CF9" s="113"/>
      <c r="CG9" s="113"/>
      <c r="CH9" s="113"/>
      <c r="CI9" s="113"/>
      <c r="CJ9" s="113"/>
      <c r="CK9" s="113"/>
      <c r="CL9" s="113"/>
      <c r="CM9" s="113"/>
      <c r="CN9" s="113"/>
      <c r="CO9" s="113"/>
      <c r="CP9" s="113"/>
      <c r="CQ9" s="113"/>
      <c r="CR9" s="113"/>
      <c r="CS9" s="113"/>
      <c r="CT9" s="113"/>
      <c r="CU9" s="113"/>
      <c r="CV9" s="113"/>
      <c r="CW9" s="113"/>
      <c r="CX9" s="113"/>
      <c r="CY9" s="113"/>
      <c r="CZ9" s="113"/>
      <c r="DA9" s="113"/>
      <c r="DB9" s="113"/>
      <c r="DC9" s="113"/>
      <c r="DD9" s="113"/>
      <c r="DE9" s="113"/>
      <c r="DF9" s="113"/>
      <c r="DG9" s="113"/>
      <c r="DH9" s="113"/>
      <c r="DI9" s="113"/>
      <c r="DJ9" s="113"/>
      <c r="DK9" s="113"/>
      <c r="DL9" s="113"/>
      <c r="DM9" s="113"/>
      <c r="DN9" s="113"/>
      <c r="DO9" s="113"/>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c r="EQ9" s="113"/>
      <c r="ER9" s="113"/>
      <c r="ES9" s="113"/>
      <c r="ET9" s="113"/>
      <c r="EU9" s="113"/>
      <c r="EV9" s="113"/>
      <c r="EW9" s="113"/>
      <c r="EX9" s="113"/>
      <c r="EY9" s="113"/>
      <c r="EZ9" s="113"/>
      <c r="FA9" s="113"/>
      <c r="FB9" s="113"/>
      <c r="FC9" s="113"/>
      <c r="FD9" s="113"/>
      <c r="FE9" s="113"/>
      <c r="FF9" s="113"/>
      <c r="FG9" s="113"/>
      <c r="FH9" s="113"/>
      <c r="FI9" s="113"/>
      <c r="FJ9" s="113"/>
      <c r="FK9" s="113"/>
      <c r="FL9" s="113"/>
      <c r="FM9" s="113"/>
      <c r="FN9" s="113"/>
      <c r="FO9" s="113"/>
      <c r="FP9" s="113"/>
      <c r="FQ9" s="113"/>
      <c r="FR9" s="113"/>
      <c r="FS9" s="113"/>
      <c r="FT9" s="113"/>
      <c r="FU9" s="113"/>
      <c r="FV9" s="113"/>
      <c r="FW9" s="113"/>
      <c r="FX9" s="113"/>
      <c r="FY9" s="113"/>
      <c r="FZ9" s="113"/>
      <c r="GA9" s="113"/>
      <c r="GB9" s="113"/>
      <c r="GC9" s="113"/>
      <c r="GD9" s="113"/>
      <c r="GE9" s="113"/>
      <c r="GF9" s="113"/>
      <c r="GG9" s="113"/>
      <c r="GH9" s="113"/>
      <c r="GI9" s="113"/>
      <c r="GJ9" s="113"/>
      <c r="GK9" s="113"/>
      <c r="GL9" s="113"/>
      <c r="GM9" s="113"/>
      <c r="GN9" s="113"/>
      <c r="GO9" s="113"/>
      <c r="GP9" s="113"/>
      <c r="GQ9" s="113"/>
      <c r="GR9" s="113"/>
      <c r="GS9" s="113"/>
      <c r="GT9" s="113"/>
      <c r="GU9" s="113"/>
      <c r="GV9" s="113"/>
      <c r="GW9" s="113"/>
      <c r="GX9" s="113"/>
      <c r="GY9" s="113"/>
      <c r="GZ9" s="113"/>
      <c r="HA9" s="113"/>
      <c r="HB9" s="113"/>
      <c r="HC9" s="113"/>
      <c r="HD9" s="113"/>
      <c r="HE9" s="113"/>
      <c r="HF9" s="113"/>
      <c r="HG9" s="113"/>
      <c r="HH9" s="113"/>
      <c r="HI9" s="113"/>
      <c r="HJ9" s="113"/>
      <c r="HK9" s="113"/>
      <c r="HL9" s="113"/>
      <c r="HM9" s="113"/>
      <c r="HN9" s="113"/>
      <c r="HO9" s="113"/>
      <c r="HP9" s="113"/>
      <c r="HQ9" s="113"/>
      <c r="HR9" s="113"/>
      <c r="HS9" s="113"/>
      <c r="HT9" s="113"/>
      <c r="HU9" s="113"/>
      <c r="HV9" s="113"/>
      <c r="HW9" s="113"/>
      <c r="HX9" s="118"/>
      <c r="HY9" s="118"/>
      <c r="HZ9" s="118"/>
      <c r="IA9" s="118"/>
      <c r="IB9" s="118"/>
      <c r="IC9" s="118"/>
      <c r="ID9" s="118"/>
      <c r="IE9" s="118"/>
      <c r="IF9" s="118"/>
      <c r="IG9" s="118"/>
      <c r="IH9" s="118"/>
      <c r="II9" s="118"/>
      <c r="IJ9" s="118"/>
    </row>
  </sheetData>
  <mergeCells count="5">
    <mergeCell ref="A2:D2"/>
    <mergeCell ref="C4:D4"/>
    <mergeCell ref="A9:D9"/>
    <mergeCell ref="A4:A5"/>
    <mergeCell ref="B4:B5"/>
  </mergeCells>
  <printOptions horizontalCentered="1"/>
  <pageMargins left="0.472222222222222" right="1.0625" top="0.590277777777778" bottom="0.904861111111111" header="0.472222222222222" footer="0.550694444444444"/>
  <pageSetup paperSize="9" scale="80" fitToHeight="0"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X10"/>
  <sheetViews>
    <sheetView showOutlineSymbols="0" workbookViewId="0">
      <pane ySplit="6" topLeftCell="A7" activePane="bottomLeft" state="frozen"/>
      <selection/>
      <selection pane="bottomLeft" activeCell="B15" sqref="B15"/>
    </sheetView>
  </sheetViews>
  <sheetFormatPr defaultColWidth="18.5" defaultRowHeight="15.6"/>
  <cols>
    <col min="1" max="1" width="12.4666666666667" style="40" customWidth="1"/>
    <col min="2" max="2" width="18" style="40" customWidth="1"/>
    <col min="3" max="3" width="13" style="41" customWidth="1"/>
    <col min="4" max="4" width="17.95" style="42" customWidth="1"/>
    <col min="5" max="5" width="13" style="41" customWidth="1"/>
    <col min="6" max="6" width="14.3583333333333" style="41" customWidth="1"/>
    <col min="7" max="7" width="13" style="41" customWidth="1"/>
    <col min="8" max="8" width="20.125" style="41" customWidth="1"/>
    <col min="9" max="9" width="14.25" style="43" customWidth="1"/>
    <col min="10" max="10" width="15.1416666666667" style="44" customWidth="1"/>
    <col min="11" max="11" width="16.8166666666667" style="44" customWidth="1"/>
    <col min="12" max="233" width="18.5" style="44" customWidth="1"/>
    <col min="234" max="16384" width="18.5" style="45"/>
  </cols>
  <sheetData>
    <row r="1" s="33" customFormat="1" ht="25" customHeight="1" spans="1:253">
      <c r="A1" s="11" t="s">
        <v>12</v>
      </c>
      <c r="B1" s="46"/>
      <c r="C1" s="47"/>
      <c r="D1" s="48"/>
      <c r="E1" s="47"/>
      <c r="F1" s="47"/>
      <c r="G1" s="47"/>
      <c r="H1" s="47"/>
      <c r="I1" s="76"/>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88"/>
      <c r="IA1" s="88"/>
      <c r="IB1" s="88"/>
      <c r="IC1" s="88"/>
      <c r="ID1" s="88"/>
      <c r="IE1" s="88"/>
      <c r="IF1" s="88"/>
      <c r="IG1" s="88"/>
      <c r="IH1" s="88"/>
      <c r="II1" s="88"/>
      <c r="IJ1" s="88"/>
      <c r="IK1" s="88"/>
      <c r="IL1" s="88"/>
      <c r="IM1" s="88"/>
      <c r="IN1" s="88"/>
      <c r="IO1" s="88"/>
      <c r="IP1" s="88"/>
      <c r="IQ1" s="88"/>
      <c r="IR1" s="88"/>
      <c r="IS1" s="88"/>
    </row>
    <row r="2" s="33" customFormat="1" ht="43" customHeight="1" spans="1:253">
      <c r="A2" s="49" t="s">
        <v>13</v>
      </c>
      <c r="B2" s="49"/>
      <c r="C2" s="49"/>
      <c r="D2" s="49"/>
      <c r="E2" s="50"/>
      <c r="F2" s="50"/>
      <c r="G2" s="50"/>
      <c r="H2" s="49"/>
      <c r="I2" s="49"/>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77"/>
      <c r="CC2" s="77"/>
      <c r="CD2" s="77"/>
      <c r="CE2" s="77"/>
      <c r="CF2" s="77"/>
      <c r="CG2" s="77"/>
      <c r="CH2" s="77"/>
      <c r="CI2" s="77"/>
      <c r="CJ2" s="77"/>
      <c r="CK2" s="77"/>
      <c r="CL2" s="77"/>
      <c r="CM2" s="77"/>
      <c r="CN2" s="77"/>
      <c r="CO2" s="77"/>
      <c r="CP2" s="77"/>
      <c r="CQ2" s="77"/>
      <c r="CR2" s="77"/>
      <c r="CS2" s="77"/>
      <c r="CT2" s="77"/>
      <c r="CU2" s="77"/>
      <c r="CV2" s="77"/>
      <c r="CW2" s="77"/>
      <c r="CX2" s="77"/>
      <c r="CY2" s="77"/>
      <c r="CZ2" s="77"/>
      <c r="DA2" s="77"/>
      <c r="DB2" s="77"/>
      <c r="DC2" s="77"/>
      <c r="DD2" s="77"/>
      <c r="DE2" s="77"/>
      <c r="DF2" s="77"/>
      <c r="DG2" s="77"/>
      <c r="DH2" s="77"/>
      <c r="DI2" s="77"/>
      <c r="DJ2" s="77"/>
      <c r="DK2" s="77"/>
      <c r="DL2" s="77"/>
      <c r="DM2" s="77"/>
      <c r="DN2" s="77"/>
      <c r="DO2" s="77"/>
      <c r="DP2" s="77"/>
      <c r="DQ2" s="77"/>
      <c r="DR2" s="77"/>
      <c r="DS2" s="77"/>
      <c r="DT2" s="77"/>
      <c r="DU2" s="77"/>
      <c r="DV2" s="77"/>
      <c r="DW2" s="77"/>
      <c r="DX2" s="77"/>
      <c r="DY2" s="77"/>
      <c r="DZ2" s="77"/>
      <c r="EA2" s="77"/>
      <c r="EB2" s="77"/>
      <c r="EC2" s="77"/>
      <c r="ED2" s="77"/>
      <c r="EE2" s="77"/>
      <c r="EF2" s="77"/>
      <c r="EG2" s="77"/>
      <c r="EH2" s="77"/>
      <c r="EI2" s="77"/>
      <c r="EJ2" s="77"/>
      <c r="EK2" s="77"/>
      <c r="EL2" s="77"/>
      <c r="EM2" s="77"/>
      <c r="EN2" s="77"/>
      <c r="EO2" s="77"/>
      <c r="EP2" s="77"/>
      <c r="EQ2" s="77"/>
      <c r="ER2" s="77"/>
      <c r="ES2" s="77"/>
      <c r="ET2" s="77"/>
      <c r="EU2" s="77"/>
      <c r="EV2" s="77"/>
      <c r="EW2" s="77"/>
      <c r="EX2" s="77"/>
      <c r="EY2" s="77"/>
      <c r="EZ2" s="77"/>
      <c r="FA2" s="77"/>
      <c r="FB2" s="77"/>
      <c r="FC2" s="77"/>
      <c r="FD2" s="77"/>
      <c r="FE2" s="77"/>
      <c r="FF2" s="77"/>
      <c r="FG2" s="77"/>
      <c r="FH2" s="77"/>
      <c r="FI2" s="77"/>
      <c r="FJ2" s="77"/>
      <c r="FK2" s="77"/>
      <c r="FL2" s="77"/>
      <c r="FM2" s="77"/>
      <c r="FN2" s="77"/>
      <c r="FO2" s="77"/>
      <c r="FP2" s="77"/>
      <c r="FQ2" s="77"/>
      <c r="FR2" s="77"/>
      <c r="FS2" s="77"/>
      <c r="FT2" s="77"/>
      <c r="FU2" s="77"/>
      <c r="FV2" s="77"/>
      <c r="FW2" s="77"/>
      <c r="FX2" s="77"/>
      <c r="FY2" s="77"/>
      <c r="FZ2" s="77"/>
      <c r="GA2" s="77"/>
      <c r="GB2" s="77"/>
      <c r="GC2" s="77"/>
      <c r="GD2" s="77"/>
      <c r="GE2" s="77"/>
      <c r="GF2" s="77"/>
      <c r="GG2" s="77"/>
      <c r="GH2" s="77"/>
      <c r="GI2" s="77"/>
      <c r="GJ2" s="77"/>
      <c r="GK2" s="77"/>
      <c r="GL2" s="77"/>
      <c r="GM2" s="77"/>
      <c r="GN2" s="77"/>
      <c r="GO2" s="77"/>
      <c r="GP2" s="77"/>
      <c r="GQ2" s="77"/>
      <c r="GR2" s="77"/>
      <c r="GS2" s="77"/>
      <c r="GT2" s="77"/>
      <c r="GU2" s="77"/>
      <c r="GV2" s="77"/>
      <c r="GW2" s="77"/>
      <c r="GX2" s="77"/>
      <c r="GY2" s="77"/>
      <c r="GZ2" s="77"/>
      <c r="HA2" s="77"/>
      <c r="HB2" s="77"/>
      <c r="HC2" s="77"/>
      <c r="HD2" s="77"/>
      <c r="HE2" s="77"/>
      <c r="HF2" s="77"/>
      <c r="HG2" s="77"/>
      <c r="HH2" s="77"/>
      <c r="HI2" s="77"/>
      <c r="HJ2" s="77"/>
      <c r="HK2" s="77"/>
      <c r="HL2" s="77"/>
      <c r="HM2" s="77"/>
      <c r="HN2" s="77"/>
      <c r="HO2" s="77"/>
      <c r="HP2" s="77"/>
      <c r="HQ2" s="77"/>
      <c r="HR2" s="77"/>
      <c r="HS2" s="77"/>
      <c r="HT2" s="77"/>
      <c r="HU2" s="77"/>
      <c r="HV2" s="77"/>
      <c r="HW2" s="77"/>
      <c r="HX2" s="77"/>
      <c r="HY2" s="77"/>
      <c r="HZ2" s="88"/>
      <c r="IA2" s="88"/>
      <c r="IB2" s="88"/>
      <c r="IC2" s="88"/>
      <c r="ID2" s="88"/>
      <c r="IE2" s="88"/>
      <c r="IF2" s="88"/>
      <c r="IG2" s="88"/>
      <c r="IH2" s="88"/>
      <c r="II2" s="88"/>
      <c r="IJ2" s="88"/>
      <c r="IK2" s="88"/>
      <c r="IL2" s="88"/>
      <c r="IM2" s="88"/>
      <c r="IN2" s="88"/>
      <c r="IO2" s="88"/>
      <c r="IP2" s="88"/>
      <c r="IQ2" s="88"/>
      <c r="IR2" s="88"/>
      <c r="IS2" s="88"/>
    </row>
    <row r="3" s="34" customFormat="1" ht="25" customHeight="1" spans="1:9">
      <c r="A3" s="51"/>
      <c r="B3" s="51"/>
      <c r="C3" s="52"/>
      <c r="D3" s="53"/>
      <c r="E3" s="52"/>
      <c r="F3" s="52"/>
      <c r="G3" s="52"/>
      <c r="H3" s="54" t="s">
        <v>2</v>
      </c>
      <c r="I3" s="54"/>
    </row>
    <row r="4" s="35" customFormat="1" ht="33" customHeight="1" spans="1:9">
      <c r="A4" s="55" t="s">
        <v>3</v>
      </c>
      <c r="B4" s="56" t="s">
        <v>14</v>
      </c>
      <c r="C4" s="57"/>
      <c r="D4" s="56" t="s">
        <v>15</v>
      </c>
      <c r="E4" s="57"/>
      <c r="F4" s="57" t="s">
        <v>16</v>
      </c>
      <c r="G4" s="57"/>
      <c r="H4" s="58" t="s">
        <v>17</v>
      </c>
      <c r="I4" s="78" t="s">
        <v>18</v>
      </c>
    </row>
    <row r="5" s="35" customFormat="1" ht="51" customHeight="1" spans="1:9">
      <c r="A5" s="55"/>
      <c r="B5" s="56" t="s">
        <v>19</v>
      </c>
      <c r="C5" s="57" t="s">
        <v>20</v>
      </c>
      <c r="D5" s="59" t="s">
        <v>21</v>
      </c>
      <c r="E5" s="57" t="s">
        <v>20</v>
      </c>
      <c r="F5" s="57" t="s">
        <v>22</v>
      </c>
      <c r="G5" s="57" t="s">
        <v>20</v>
      </c>
      <c r="H5" s="58"/>
      <c r="I5" s="78"/>
    </row>
    <row r="6" s="36" customFormat="1" ht="39" customHeight="1" spans="1:246">
      <c r="A6" s="60" t="s">
        <v>23</v>
      </c>
      <c r="B6" s="60" t="s">
        <v>24</v>
      </c>
      <c r="C6" s="61" t="s">
        <v>25</v>
      </c>
      <c r="D6" s="62" t="s">
        <v>26</v>
      </c>
      <c r="E6" s="61" t="s">
        <v>27</v>
      </c>
      <c r="F6" s="61" t="s">
        <v>28</v>
      </c>
      <c r="G6" s="61" t="s">
        <v>29</v>
      </c>
      <c r="H6" s="61" t="s">
        <v>30</v>
      </c>
      <c r="I6" s="79" t="s">
        <v>31</v>
      </c>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c r="HW6" s="80"/>
      <c r="HX6" s="80"/>
      <c r="HY6" s="80"/>
      <c r="HZ6" s="89"/>
      <c r="IA6" s="89"/>
      <c r="IB6" s="89"/>
      <c r="IC6" s="89"/>
      <c r="ID6" s="89"/>
      <c r="IE6" s="89"/>
      <c r="IF6" s="89"/>
      <c r="IG6" s="89"/>
      <c r="IH6" s="89"/>
      <c r="II6" s="89"/>
      <c r="IJ6" s="89"/>
      <c r="IK6" s="89"/>
      <c r="IL6" s="89"/>
    </row>
    <row r="7" s="37" customFormat="1" ht="47" customHeight="1" spans="1:258">
      <c r="A7" s="63" t="s">
        <v>8</v>
      </c>
      <c r="B7" s="64">
        <v>65.09</v>
      </c>
      <c r="C7" s="65">
        <v>1</v>
      </c>
      <c r="D7" s="66">
        <v>15</v>
      </c>
      <c r="E7" s="65">
        <v>1</v>
      </c>
      <c r="F7" s="67">
        <v>1.4849</v>
      </c>
      <c r="G7" s="65">
        <v>1</v>
      </c>
      <c r="H7" s="68">
        <v>1</v>
      </c>
      <c r="I7" s="81">
        <v>7.9</v>
      </c>
      <c r="J7" s="82"/>
      <c r="K7" s="82"/>
      <c r="L7" s="82"/>
      <c r="M7" s="83"/>
      <c r="HZ7" s="90"/>
      <c r="IA7" s="90"/>
      <c r="IB7" s="90"/>
      <c r="IC7" s="90"/>
      <c r="ID7" s="90"/>
      <c r="IE7" s="90"/>
      <c r="IF7" s="90"/>
      <c r="IG7" s="90"/>
      <c r="IH7" s="90"/>
      <c r="II7" s="90"/>
      <c r="IJ7" s="90"/>
      <c r="IK7" s="90"/>
      <c r="IL7" s="90"/>
      <c r="IM7" s="90"/>
      <c r="IN7" s="90"/>
      <c r="IO7" s="90"/>
      <c r="IP7" s="90"/>
      <c r="IQ7" s="90"/>
      <c r="IR7" s="90"/>
      <c r="IS7" s="90"/>
      <c r="IT7" s="90"/>
      <c r="IU7" s="90"/>
      <c r="IV7" s="90"/>
      <c r="IW7" s="90"/>
      <c r="IX7" s="90"/>
    </row>
    <row r="8" s="38" customFormat="1" ht="47" customHeight="1" spans="1:233">
      <c r="A8" s="69" t="s">
        <v>9</v>
      </c>
      <c r="B8" s="70">
        <v>41.32</v>
      </c>
      <c r="C8" s="71">
        <f>B8/B7</f>
        <v>0.634813335381779</v>
      </c>
      <c r="D8" s="72">
        <v>8</v>
      </c>
      <c r="E8" s="71">
        <f>D8/D7</f>
        <v>0.533333333333333</v>
      </c>
      <c r="F8" s="71">
        <v>0.7626</v>
      </c>
      <c r="G8" s="73">
        <f>1-F8/F7</f>
        <v>0.48643006263048</v>
      </c>
      <c r="H8" s="74">
        <f>C8*0.5+E8*0.3+G8*0.2</f>
        <v>0.574692680216986</v>
      </c>
      <c r="I8" s="84">
        <f>7.9*H8</f>
        <v>4.54007217371419</v>
      </c>
      <c r="J8" s="85"/>
      <c r="K8" s="85"/>
      <c r="L8" s="85"/>
      <c r="M8" s="86"/>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row>
    <row r="9" s="38" customFormat="1" ht="47" customHeight="1" spans="1:233">
      <c r="A9" s="69" t="s">
        <v>10</v>
      </c>
      <c r="B9" s="70">
        <v>23.77</v>
      </c>
      <c r="C9" s="71">
        <f>B9/B7</f>
        <v>0.365186664618221</v>
      </c>
      <c r="D9" s="72">
        <v>7</v>
      </c>
      <c r="E9" s="71">
        <f>D9/D7</f>
        <v>0.466666666666667</v>
      </c>
      <c r="F9" s="71">
        <v>0.7223</v>
      </c>
      <c r="G9" s="73">
        <f>1-F9/F7</f>
        <v>0.51356993736952</v>
      </c>
      <c r="H9" s="74">
        <f>C9*0.5+E9*0.3+G9*0.2</f>
        <v>0.425307319783014</v>
      </c>
      <c r="I9" s="84">
        <f>7.9*H9</f>
        <v>3.35992782628581</v>
      </c>
      <c r="J9" s="85"/>
      <c r="K9" s="85"/>
      <c r="L9" s="85"/>
      <c r="M9" s="86"/>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row>
    <row r="10" s="39" customFormat="1" ht="49" customHeight="1" spans="1:258">
      <c r="A10" s="75" t="s">
        <v>32</v>
      </c>
      <c r="B10" s="75"/>
      <c r="C10" s="75"/>
      <c r="D10" s="75"/>
      <c r="E10" s="75"/>
      <c r="F10" s="75"/>
      <c r="G10" s="75"/>
      <c r="H10" s="75"/>
      <c r="I10" s="75"/>
      <c r="J10" s="87"/>
      <c r="K10" s="87"/>
      <c r="HZ10" s="38"/>
      <c r="IA10" s="38"/>
      <c r="IB10" s="91"/>
      <c r="IC10" s="91"/>
      <c r="ID10" s="91"/>
      <c r="IE10" s="91"/>
      <c r="IF10" s="91"/>
      <c r="IG10" s="91"/>
      <c r="IH10" s="91"/>
      <c r="II10" s="91"/>
      <c r="IJ10" s="91"/>
      <c r="IK10" s="91"/>
      <c r="IL10" s="91"/>
      <c r="IM10" s="91"/>
      <c r="IN10" s="91"/>
      <c r="IO10" s="91"/>
      <c r="IP10" s="91"/>
      <c r="IQ10" s="91"/>
      <c r="IR10" s="91"/>
      <c r="IS10" s="91"/>
      <c r="IT10" s="91"/>
      <c r="IU10" s="91"/>
      <c r="IV10" s="91"/>
      <c r="IW10" s="91"/>
      <c r="IX10" s="91"/>
    </row>
  </sheetData>
  <mergeCells count="9">
    <mergeCell ref="A2:I2"/>
    <mergeCell ref="H3:I3"/>
    <mergeCell ref="B4:C4"/>
    <mergeCell ref="D4:E4"/>
    <mergeCell ref="F4:G4"/>
    <mergeCell ref="A10:I10"/>
    <mergeCell ref="A4:A5"/>
    <mergeCell ref="H4:H5"/>
    <mergeCell ref="I4:I5"/>
  </mergeCells>
  <printOptions horizontalCentered="1"/>
  <pageMargins left="0.747916666666667" right="0.314583333333333" top="0.786805555555556" bottom="1.10208333333333" header="0.590277777777778" footer="0.786805555555556"/>
  <pageSetup paperSize="9" scale="85" fitToHeight="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3"/>
  <sheetViews>
    <sheetView workbookViewId="0">
      <selection activeCell="G9" sqref="G9"/>
    </sheetView>
  </sheetViews>
  <sheetFormatPr defaultColWidth="9" defaultRowHeight="15.6" outlineLevelCol="3"/>
  <cols>
    <col min="1" max="1" width="16.525" style="8" customWidth="1"/>
    <col min="2" max="2" width="30.375" style="9" customWidth="1"/>
    <col min="3" max="3" width="24.6166666666667" style="8" customWidth="1"/>
    <col min="4" max="4" width="33" style="10" customWidth="1"/>
    <col min="5" max="5" width="14.125" style="7"/>
    <col min="6" max="16384" width="9" style="7"/>
  </cols>
  <sheetData>
    <row r="1" s="1" customFormat="1" ht="25" customHeight="1" spans="1:4">
      <c r="A1" s="11" t="s">
        <v>33</v>
      </c>
      <c r="B1" s="12"/>
      <c r="C1" s="13"/>
      <c r="D1" s="14"/>
    </row>
    <row r="2" s="1" customFormat="1" ht="43" customHeight="1" spans="1:4">
      <c r="A2" s="15" t="s">
        <v>34</v>
      </c>
      <c r="B2" s="16"/>
      <c r="C2" s="15"/>
      <c r="D2" s="15"/>
    </row>
    <row r="3" s="2" customFormat="1" ht="25" customHeight="1" spans="1:4">
      <c r="A3" s="17"/>
      <c r="B3" s="18"/>
      <c r="C3" s="17"/>
      <c r="D3" s="19" t="s">
        <v>2</v>
      </c>
    </row>
    <row r="4" s="3" customFormat="1" ht="40" customHeight="1" spans="1:4">
      <c r="A4" s="20" t="s">
        <v>3</v>
      </c>
      <c r="B4" s="21" t="s">
        <v>35</v>
      </c>
      <c r="C4" s="20" t="s">
        <v>36</v>
      </c>
      <c r="D4" s="22" t="s">
        <v>18</v>
      </c>
    </row>
    <row r="5" s="4" customFormat="1" ht="40" customHeight="1" spans="1:4">
      <c r="A5" s="23" t="s">
        <v>23</v>
      </c>
      <c r="B5" s="24" t="s">
        <v>24</v>
      </c>
      <c r="C5" s="24" t="s">
        <v>25</v>
      </c>
      <c r="D5" s="25" t="s">
        <v>37</v>
      </c>
    </row>
    <row r="6" s="5" customFormat="1" ht="40" customHeight="1" spans="1:4">
      <c r="A6" s="26" t="s">
        <v>8</v>
      </c>
      <c r="B6" s="27">
        <f>B7+B8</f>
        <v>25.47</v>
      </c>
      <c r="C6" s="28">
        <v>1</v>
      </c>
      <c r="D6" s="27">
        <v>2.95</v>
      </c>
    </row>
    <row r="7" s="5" customFormat="1" ht="40" customHeight="1" spans="1:4">
      <c r="A7" s="29" t="s">
        <v>9</v>
      </c>
      <c r="B7" s="30">
        <v>8.91</v>
      </c>
      <c r="C7" s="31">
        <f>B7/B6</f>
        <v>0.34982332155477</v>
      </c>
      <c r="D7" s="30">
        <f>2.95*C7</f>
        <v>1.03197879858657</v>
      </c>
    </row>
    <row r="8" s="5" customFormat="1" ht="40" customHeight="1" spans="1:4">
      <c r="A8" s="29" t="s">
        <v>10</v>
      </c>
      <c r="B8" s="30">
        <v>16.56</v>
      </c>
      <c r="C8" s="31">
        <f>B8/B6</f>
        <v>0.65017667844523</v>
      </c>
      <c r="D8" s="30">
        <f>2.95*C8</f>
        <v>1.91802120141343</v>
      </c>
    </row>
    <row r="9" s="6" customFormat="1" ht="68" customHeight="1" spans="1:4">
      <c r="A9" s="32" t="s">
        <v>38</v>
      </c>
      <c r="B9" s="32"/>
      <c r="C9" s="32"/>
      <c r="D9" s="32"/>
    </row>
    <row r="10" s="7" customFormat="1" spans="1:4">
      <c r="A10" s="8"/>
      <c r="B10" s="9"/>
      <c r="C10" s="8"/>
      <c r="D10" s="10"/>
    </row>
    <row r="11" s="7" customFormat="1" spans="1:4">
      <c r="A11" s="8"/>
      <c r="B11" s="9"/>
      <c r="C11" s="8"/>
      <c r="D11" s="10"/>
    </row>
    <row r="12" s="7" customFormat="1" spans="1:4">
      <c r="A12" s="8"/>
      <c r="B12" s="9"/>
      <c r="C12" s="8"/>
      <c r="D12" s="10"/>
    </row>
    <row r="13" s="7" customFormat="1" spans="1:4">
      <c r="A13" s="8"/>
      <c r="B13" s="9"/>
      <c r="C13" s="8"/>
      <c r="D13" s="10"/>
    </row>
    <row r="14" s="7" customFormat="1" spans="1:4">
      <c r="A14" s="8"/>
      <c r="B14" s="9"/>
      <c r="C14" s="8"/>
      <c r="D14" s="10"/>
    </row>
    <row r="15" s="7" customFormat="1" spans="1:4">
      <c r="A15" s="8"/>
      <c r="B15" s="9"/>
      <c r="C15" s="8"/>
      <c r="D15" s="10"/>
    </row>
    <row r="16" s="7" customFormat="1" spans="1:4">
      <c r="A16" s="8"/>
      <c r="B16" s="9"/>
      <c r="C16" s="8"/>
      <c r="D16" s="10"/>
    </row>
    <row r="17" s="7" customFormat="1" spans="1:4">
      <c r="A17" s="8"/>
      <c r="B17" s="9"/>
      <c r="C17" s="8"/>
      <c r="D17" s="10"/>
    </row>
    <row r="18" s="7" customFormat="1" spans="1:4">
      <c r="A18" s="8"/>
      <c r="B18" s="9"/>
      <c r="C18" s="8"/>
      <c r="D18" s="10"/>
    </row>
    <row r="19" s="7" customFormat="1" spans="1:4">
      <c r="A19" s="8"/>
      <c r="B19" s="9"/>
      <c r="C19" s="8"/>
      <c r="D19" s="10"/>
    </row>
    <row r="20" s="7" customFormat="1" spans="1:4">
      <c r="A20" s="8"/>
      <c r="B20" s="9"/>
      <c r="C20" s="8"/>
      <c r="D20" s="10"/>
    </row>
    <row r="21" s="7" customFormat="1" spans="1:4">
      <c r="A21" s="8"/>
      <c r="B21" s="9"/>
      <c r="C21" s="8"/>
      <c r="D21" s="10"/>
    </row>
    <row r="22" s="7" customFormat="1" spans="1:4">
      <c r="A22" s="8"/>
      <c r="B22" s="9"/>
      <c r="C22" s="8"/>
      <c r="D22" s="10"/>
    </row>
    <row r="23" s="7" customFormat="1" spans="1:4">
      <c r="A23" s="8"/>
      <c r="B23" s="9"/>
      <c r="C23" s="8"/>
      <c r="D23" s="10"/>
    </row>
    <row r="24" s="7" customFormat="1" spans="1:4">
      <c r="A24" s="8"/>
      <c r="B24" s="9"/>
      <c r="C24" s="8"/>
      <c r="D24" s="10"/>
    </row>
    <row r="25" s="7" customFormat="1" spans="1:4">
      <c r="A25" s="8"/>
      <c r="B25" s="9"/>
      <c r="C25" s="8"/>
      <c r="D25" s="10"/>
    </row>
    <row r="26" s="7" customFormat="1" spans="1:4">
      <c r="A26" s="8"/>
      <c r="B26" s="9"/>
      <c r="C26" s="8"/>
      <c r="D26" s="10"/>
    </row>
    <row r="27" s="7" customFormat="1" spans="1:4">
      <c r="A27" s="8"/>
      <c r="B27" s="9"/>
      <c r="C27" s="8"/>
      <c r="D27" s="10"/>
    </row>
    <row r="28" s="7" customFormat="1" spans="1:4">
      <c r="A28" s="8"/>
      <c r="B28" s="9"/>
      <c r="C28" s="8"/>
      <c r="D28" s="10"/>
    </row>
    <row r="29" s="7" customFormat="1" spans="1:4">
      <c r="A29" s="8"/>
      <c r="B29" s="9"/>
      <c r="C29" s="8"/>
      <c r="D29" s="10"/>
    </row>
    <row r="30" s="7" customFormat="1" spans="1:4">
      <c r="A30" s="8"/>
      <c r="B30" s="9"/>
      <c r="C30" s="8"/>
      <c r="D30" s="10"/>
    </row>
    <row r="31" s="7" customFormat="1" spans="1:4">
      <c r="A31" s="8"/>
      <c r="B31" s="9"/>
      <c r="C31" s="8"/>
      <c r="D31" s="10"/>
    </row>
    <row r="32" s="7" customFormat="1" spans="1:4">
      <c r="A32" s="8"/>
      <c r="B32" s="9"/>
      <c r="C32" s="8"/>
      <c r="D32" s="10"/>
    </row>
    <row r="33" s="7" customFormat="1" spans="1:4">
      <c r="A33" s="8"/>
      <c r="B33" s="9"/>
      <c r="C33" s="8"/>
      <c r="D33" s="10"/>
    </row>
    <row r="34" s="7" customFormat="1" spans="1:4">
      <c r="A34" s="8"/>
      <c r="B34" s="9"/>
      <c r="C34" s="8"/>
      <c r="D34" s="10"/>
    </row>
    <row r="35" s="7" customFormat="1" spans="1:4">
      <c r="A35" s="8"/>
      <c r="B35" s="9"/>
      <c r="C35" s="8"/>
      <c r="D35" s="10"/>
    </row>
    <row r="36" s="7" customFormat="1" spans="1:4">
      <c r="A36" s="8"/>
      <c r="B36" s="9"/>
      <c r="C36" s="8"/>
      <c r="D36" s="10"/>
    </row>
    <row r="37" s="7" customFormat="1" spans="1:4">
      <c r="A37" s="8"/>
      <c r="B37" s="9"/>
      <c r="C37" s="8"/>
      <c r="D37" s="10"/>
    </row>
    <row r="38" s="7" customFormat="1" spans="1:4">
      <c r="A38" s="8"/>
      <c r="B38" s="9"/>
      <c r="C38" s="8"/>
      <c r="D38" s="10"/>
    </row>
    <row r="39" s="7" customFormat="1" spans="1:4">
      <c r="A39" s="8"/>
      <c r="B39" s="9"/>
      <c r="C39" s="8"/>
      <c r="D39" s="10"/>
    </row>
    <row r="40" s="7" customFormat="1" spans="1:4">
      <c r="A40" s="8"/>
      <c r="B40" s="9"/>
      <c r="C40" s="8"/>
      <c r="D40" s="10"/>
    </row>
    <row r="41" s="7" customFormat="1" spans="1:4">
      <c r="A41" s="8"/>
      <c r="B41" s="9"/>
      <c r="C41" s="8"/>
      <c r="D41" s="10"/>
    </row>
    <row r="42" s="7" customFormat="1" spans="1:4">
      <c r="A42" s="8"/>
      <c r="B42" s="9"/>
      <c r="C42" s="8"/>
      <c r="D42" s="10"/>
    </row>
    <row r="43" s="7" customFormat="1" spans="1:4">
      <c r="A43" s="8"/>
      <c r="B43" s="9"/>
      <c r="C43" s="8"/>
      <c r="D43" s="10"/>
    </row>
  </sheetData>
  <mergeCells count="2">
    <mergeCell ref="A2:D2"/>
    <mergeCell ref="A9:D9"/>
  </mergeCells>
  <printOptions horizontalCentered="1"/>
  <pageMargins left="0.432638888888889" right="0.511805555555556" top="0.472222222222222" bottom="0.944444444444444" header="0.275" footer="0.66875"/>
  <pageSetup paperSize="9"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vt:i4>
      </vt:variant>
    </vt:vector>
  </HeadingPairs>
  <TitlesOfParts>
    <vt:vector size="3" baseType="lpstr">
      <vt:lpstr>总表</vt:lpstr>
      <vt:lpstr> 基层医疗卫生机构</vt:lpstr>
      <vt:lpstr>村卫生站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叶海茵</cp:lastModifiedBy>
  <cp:revision>1</cp:revision>
  <dcterms:created xsi:type="dcterms:W3CDTF">2016-12-17T09:42:00Z</dcterms:created>
  <dcterms:modified xsi:type="dcterms:W3CDTF">2025-06-30T09:14:16Z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2052-11.8.6.8697</vt:lpwstr>
  </property>
  <property fmtid="{D5CDD505-2E9C-101B-9397-08002B2CF9AE}" pid="3" name="ICV">
    <vt:lpwstr>914A6D320F074BE1AFE56BFC76B581DE_13</vt:lpwstr>
  </property>
</Properties>
</file>